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12" yWindow="65308" windowWidth="11952" windowHeight="13176" activeTab="0"/>
  </bookViews>
  <sheets>
    <sheet name="Прил.1" sheetId="1" r:id="rId1"/>
  </sheets>
  <definedNames>
    <definedName name="_xlnm.Print_Area" localSheetId="0">'Прил.1'!$A$1:$H$115</definedName>
  </definedNames>
  <calcPr fullCalcOnLoad="1" refMode="R1C1"/>
</workbook>
</file>

<file path=xl/sharedStrings.xml><?xml version="1.0" encoding="utf-8"?>
<sst xmlns="http://schemas.openxmlformats.org/spreadsheetml/2006/main" count="460" uniqueCount="154">
  <si>
    <t>сельского поселения Выкатной</t>
  </si>
  <si>
    <t>Наименование  показателя</t>
  </si>
  <si>
    <t>Рз</t>
  </si>
  <si>
    <t>ПР</t>
  </si>
  <si>
    <t>ЦСР</t>
  </si>
  <si>
    <t>ВР</t>
  </si>
  <si>
    <t>Расходы, всего</t>
  </si>
  <si>
    <t>ВСЕГО:</t>
  </si>
  <si>
    <t>Общегосударственные вопросы</t>
  </si>
  <si>
    <t>Центральный аппарат</t>
  </si>
  <si>
    <t>Национальная оборона</t>
  </si>
  <si>
    <t>Национальная безопасность и правоохранительная деятельность</t>
  </si>
  <si>
    <t>Мероприятия по мобилизационной подготовке</t>
  </si>
  <si>
    <t>Мероприятия по предупреждению и ликвидации последствий чрезвычайных ситуаций</t>
  </si>
  <si>
    <t>Мероприятия по гражданской обороне</t>
  </si>
  <si>
    <t>Обеспечение первичных мер пожарной безопасности</t>
  </si>
  <si>
    <t>Создание, содержание и организация деятельности аварийно-спасательных служб</t>
  </si>
  <si>
    <t>Участие в профилактике терроризма и экстремизма</t>
  </si>
  <si>
    <t>Жилищное хозяйство</t>
  </si>
  <si>
    <t>Создание условий для предоставления транспортных услуг населению</t>
  </si>
  <si>
    <t>Организация благоустройства территории</t>
  </si>
  <si>
    <t>Озеленение</t>
  </si>
  <si>
    <t>Создание условий для массового отдыха населения</t>
  </si>
  <si>
    <t>Уличное освещение</t>
  </si>
  <si>
    <t>Охрана окружающей среды</t>
  </si>
  <si>
    <t>Образование</t>
  </si>
  <si>
    <t>Библиотеки</t>
  </si>
  <si>
    <t>Музеи и постоянные выставки</t>
  </si>
  <si>
    <t>Социальная политика</t>
  </si>
  <si>
    <t>01</t>
  </si>
  <si>
    <t>00</t>
  </si>
  <si>
    <t>02</t>
  </si>
  <si>
    <t>03</t>
  </si>
  <si>
    <t>04</t>
  </si>
  <si>
    <t>500</t>
  </si>
  <si>
    <t>09</t>
  </si>
  <si>
    <t>Мероприятия по обеспечению безопасности людей на водных объектах</t>
  </si>
  <si>
    <t>05</t>
  </si>
  <si>
    <t>06</t>
  </si>
  <si>
    <t>07</t>
  </si>
  <si>
    <t>7950000</t>
  </si>
  <si>
    <t>Ликвидация несанкционированных свалок, очистка водоохранных, береговых полос от бытового мусора</t>
  </si>
  <si>
    <t>Проведение мероприятий в рамках международной экологической акции "Спасти и сохранить"</t>
  </si>
  <si>
    <t>005</t>
  </si>
  <si>
    <t>08</t>
  </si>
  <si>
    <t>Организация отдыха, оздоровление детей, подростков и молодежи на дворовых площадках</t>
  </si>
  <si>
    <t>10</t>
  </si>
  <si>
    <t xml:space="preserve">Расходы, осуществляемые по вопросам местного значения                   </t>
  </si>
  <si>
    <t xml:space="preserve">Расходы, осуществляемые за счет Регионального фонда компенсаций и фонда софинансирования        </t>
  </si>
  <si>
    <t>(тыс.рублей)</t>
  </si>
  <si>
    <t>11</t>
  </si>
  <si>
    <t>к  решению Совета депутатов</t>
  </si>
  <si>
    <t>Глава муниципального образования</t>
  </si>
  <si>
    <t xml:space="preserve">Проведение выборов главы муниципального образования </t>
  </si>
  <si>
    <t>0200003</t>
  </si>
  <si>
    <t xml:space="preserve">Государственная регистрация актов гражданского состояния </t>
  </si>
  <si>
    <t>Осуществление первичного воинского учета на территориях, где отсутствуют военные комиссариаты</t>
  </si>
  <si>
    <t>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</si>
  <si>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</si>
  <si>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Национальная экономика</t>
  </si>
  <si>
    <t>Региональные целевые программы</t>
  </si>
  <si>
    <t>Капитальный ремонт государственного жилищного фонда субъектов Российской Федерации  и муниципального жилищного фонда</t>
  </si>
  <si>
    <t xml:space="preserve">Мероприятия в области жилищного хозяйства </t>
  </si>
  <si>
    <t>Оценка и регистрация жилого фонда</t>
  </si>
  <si>
    <t>Прочие мероприятия по благоустройству городских округов и поселений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</si>
  <si>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</si>
  <si>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Организация  и содержание мест захоронения</t>
  </si>
  <si>
    <t>0000000</t>
  </si>
  <si>
    <t>Благоустройство</t>
  </si>
  <si>
    <t>Содержание дорог</t>
  </si>
  <si>
    <t>Целевые программы муниципальных образований</t>
  </si>
  <si>
    <t>Организационно-воспитательная работа с молодежью</t>
  </si>
  <si>
    <t>Обеспечение деятельности подведомственных учреждений</t>
  </si>
  <si>
    <t>Дворцы и дома культуры, другие учреждения культуры и средств массовой информации</t>
  </si>
  <si>
    <t>Доплаты к пенсиям государственных служащих субъектов Российской Федерации и муниципальных служащих</t>
  </si>
  <si>
    <t>Оказание других видов социальной помощи</t>
  </si>
  <si>
    <t>5058600</t>
  </si>
  <si>
    <t>Финансирование экологических отрядов</t>
  </si>
  <si>
    <t>Проведение мероприятий для детей и молодежи</t>
  </si>
  <si>
    <t>Центры спортивной подготовки (сборные команды)</t>
  </si>
  <si>
    <t>Культура, кинематография и средства массовой информации</t>
  </si>
  <si>
    <t xml:space="preserve">Распределение бюджетных ассигнований по разделам, подразделам, целевым статьям и видам  </t>
  </si>
  <si>
    <t>Выполнение других обязательств государства</t>
  </si>
  <si>
    <t xml:space="preserve">расходов бюджета сельского поселения Выкатной по функциональной классификации </t>
  </si>
  <si>
    <t>13</t>
  </si>
  <si>
    <t>информационные технологии и связь</t>
  </si>
  <si>
    <t>Отдельные мероприятия в области информационно-коммуникационных технологий и связи</t>
  </si>
  <si>
    <t>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</si>
  <si>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</si>
  <si>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</si>
  <si>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</si>
  <si>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</si>
  <si>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3400300</t>
  </si>
  <si>
    <t>Физическая культура и спорт</t>
  </si>
  <si>
    <t>121</t>
  </si>
  <si>
    <t>122</t>
  </si>
  <si>
    <t>244</t>
  </si>
  <si>
    <t>852</t>
  </si>
  <si>
    <t>242</t>
  </si>
  <si>
    <t>540</t>
  </si>
  <si>
    <t>Программа "Содействие занятости населения  "</t>
  </si>
  <si>
    <t>111</t>
  </si>
  <si>
    <t>112</t>
  </si>
  <si>
    <t>312</t>
  </si>
  <si>
    <t>на 2014 г.</t>
  </si>
  <si>
    <t>Программные мероприятия по профилактике терроризма и экстремизма</t>
  </si>
  <si>
    <t>Программные мероприятия по защите населения от ЧС, обеспечение пожарной безопасности</t>
  </si>
  <si>
    <t>7028103</t>
  </si>
  <si>
    <t>7028601</t>
  </si>
  <si>
    <t>7028602</t>
  </si>
  <si>
    <t>7028603</t>
  </si>
  <si>
    <t>7028604</t>
  </si>
  <si>
    <t>7028605</t>
  </si>
  <si>
    <t>7010240</t>
  </si>
  <si>
    <t>7010201</t>
  </si>
  <si>
    <t>7010204</t>
  </si>
  <si>
    <t>7010205</t>
  </si>
  <si>
    <t>4045118</t>
  </si>
  <si>
    <t>7028100</t>
  </si>
  <si>
    <t>7028102</t>
  </si>
  <si>
    <t>7028106</t>
  </si>
  <si>
    <t>7028104</t>
  </si>
  <si>
    <t>14</t>
  </si>
  <si>
    <t>1418114</t>
  </si>
  <si>
    <t>1415414</t>
  </si>
  <si>
    <t>1318113</t>
  </si>
  <si>
    <t>1315412</t>
  </si>
  <si>
    <t>0708107</t>
  </si>
  <si>
    <t>Вертолетные площадки</t>
  </si>
  <si>
    <t>7028600</t>
  </si>
  <si>
    <t>7028101</t>
  </si>
  <si>
    <t>7020059</t>
  </si>
  <si>
    <t>7020000</t>
  </si>
  <si>
    <t>7028108</t>
  </si>
  <si>
    <t>7028301</t>
  </si>
  <si>
    <t>Приложение 1</t>
  </si>
  <si>
    <t>7028113</t>
  </si>
  <si>
    <t>0715604</t>
  </si>
  <si>
    <t>7010206</t>
  </si>
  <si>
    <t>Центральный аппарат (содержание учреждений)</t>
  </si>
  <si>
    <t>7028606</t>
  </si>
  <si>
    <t>8070059</t>
  </si>
  <si>
    <t>8070000</t>
  </si>
  <si>
    <t>3228132</t>
  </si>
  <si>
    <t>7025608</t>
  </si>
  <si>
    <t>Транспортные услуги населению</t>
  </si>
  <si>
    <t>Организация работы дворовых площадок</t>
  </si>
  <si>
    <t>3218132</t>
  </si>
  <si>
    <t>0628100</t>
  </si>
  <si>
    <t>0628106</t>
  </si>
  <si>
    <t>Массовый спорт</t>
  </si>
  <si>
    <t>Реализация мероприятий подпрограммы "Укрепление материально-технической базы" муниципальной программы "Развитие спорта и туризма на территории Ханты-Мансийского района на 2014-2016 годы"</t>
  </si>
  <si>
    <t>1335930</t>
  </si>
  <si>
    <t>от 18.11.2014 №38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</si>
</sst>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"/>
    <numFmt numFmtId="170" formatCode="[$-FC19]d\ mmmm\ yyyy\ &quot;г.&quot;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i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169" fontId="3" fillId="0" borderId="11" xfId="0" applyNumberFormat="1" applyFont="1" applyBorder="1" applyAlignment="1">
      <alignment horizontal="center" wrapText="1"/>
    </xf>
    <xf numFmtId="169" fontId="3" fillId="0" borderId="10" xfId="0" applyNumberFormat="1" applyFont="1" applyBorder="1" applyAlignment="1">
      <alignment horizontal="center" wrapText="1"/>
    </xf>
    <xf numFmtId="49" fontId="5" fillId="33" borderId="11" xfId="0" applyNumberFormat="1" applyFont="1" applyFill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169" fontId="4" fillId="33" borderId="11" xfId="0" applyNumberFormat="1" applyFont="1" applyFill="1" applyBorder="1" applyAlignment="1">
      <alignment horizontal="center" wrapText="1"/>
    </xf>
    <xf numFmtId="0" fontId="5" fillId="33" borderId="13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169" fontId="3" fillId="0" borderId="12" xfId="0" applyNumberFormat="1" applyFont="1" applyBorder="1" applyAlignment="1">
      <alignment horizontal="center" wrapText="1"/>
    </xf>
    <xf numFmtId="0" fontId="4" fillId="34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69" fontId="3" fillId="0" borderId="11" xfId="0" applyNumberFormat="1" applyFont="1" applyFill="1" applyBorder="1" applyAlignment="1">
      <alignment horizontal="center" wrapText="1"/>
    </xf>
    <xf numFmtId="49" fontId="7" fillId="6" borderId="11" xfId="0" applyNumberFormat="1" applyFont="1" applyFill="1" applyBorder="1" applyAlignment="1">
      <alignment horizontal="center" wrapText="1"/>
    </xf>
    <xf numFmtId="0" fontId="5" fillId="6" borderId="13" xfId="0" applyFont="1" applyFill="1" applyBorder="1" applyAlignment="1">
      <alignment vertical="center" wrapText="1"/>
    </xf>
    <xf numFmtId="49" fontId="5" fillId="6" borderId="11" xfId="0" applyNumberFormat="1" applyFont="1" applyFill="1" applyBorder="1" applyAlignment="1">
      <alignment horizontal="center" wrapText="1"/>
    </xf>
    <xf numFmtId="169" fontId="4" fillId="6" borderId="11" xfId="0" applyNumberFormat="1" applyFont="1" applyFill="1" applyBorder="1" applyAlignment="1">
      <alignment horizontal="center" wrapText="1"/>
    </xf>
    <xf numFmtId="0" fontId="9" fillId="0" borderId="13" xfId="0" applyFont="1" applyBorder="1" applyAlignment="1">
      <alignment horizontal="right" vertical="center" wrapText="1"/>
    </xf>
    <xf numFmtId="49" fontId="9" fillId="0" borderId="11" xfId="0" applyNumberFormat="1" applyFont="1" applyBorder="1" applyAlignment="1">
      <alignment horizontal="right" wrapText="1"/>
    </xf>
    <xf numFmtId="169" fontId="9" fillId="0" borderId="11" xfId="0" applyNumberFormat="1" applyFont="1" applyBorder="1" applyAlignment="1">
      <alignment horizontal="right" wrapText="1"/>
    </xf>
    <xf numFmtId="49" fontId="6" fillId="2" borderId="11" xfId="0" applyNumberFormat="1" applyFont="1" applyFill="1" applyBorder="1" applyAlignment="1">
      <alignment horizontal="center" wrapText="1"/>
    </xf>
    <xf numFmtId="169" fontId="3" fillId="2" borderId="11" xfId="0" applyNumberFormat="1" applyFont="1" applyFill="1" applyBorder="1" applyAlignment="1">
      <alignment horizontal="center" wrapText="1"/>
    </xf>
    <xf numFmtId="0" fontId="9" fillId="0" borderId="11" xfId="0" applyFont="1" applyBorder="1" applyAlignment="1">
      <alignment horizontal="right" wrapText="1"/>
    </xf>
    <xf numFmtId="0" fontId="3" fillId="2" borderId="11" xfId="0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right" wrapText="1"/>
    </xf>
    <xf numFmtId="0" fontId="9" fillId="0" borderId="11" xfId="0" applyFont="1" applyFill="1" applyBorder="1" applyAlignment="1">
      <alignment horizontal="right" wrapText="1"/>
    </xf>
    <xf numFmtId="169" fontId="9" fillId="0" borderId="11" xfId="0" applyNumberFormat="1" applyFont="1" applyFill="1" applyBorder="1" applyAlignment="1">
      <alignment horizontal="right" wrapText="1"/>
    </xf>
    <xf numFmtId="0" fontId="6" fillId="2" borderId="13" xfId="0" applyFont="1" applyFill="1" applyBorder="1" applyAlignment="1">
      <alignment horizontal="center" vertical="center" wrapText="1"/>
    </xf>
    <xf numFmtId="169" fontId="6" fillId="2" borderId="11" xfId="0" applyNumberFormat="1" applyFont="1" applyFill="1" applyBorder="1" applyAlignment="1">
      <alignment horizontal="center" wrapText="1"/>
    </xf>
    <xf numFmtId="169" fontId="6" fillId="0" borderId="11" xfId="0" applyNumberFormat="1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9" fillId="0" borderId="13" xfId="0" applyFont="1" applyFill="1" applyBorder="1" applyAlignment="1">
      <alignment horizontal="right" vertical="center" wrapText="1"/>
    </xf>
    <xf numFmtId="169" fontId="6" fillId="0" borderId="11" xfId="0" applyNumberFormat="1" applyFont="1" applyBorder="1" applyAlignment="1">
      <alignment horizontal="center" wrapText="1"/>
    </xf>
    <xf numFmtId="0" fontId="6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4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textRotation="90"/>
    </xf>
    <xf numFmtId="0" fontId="7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wrapText="1"/>
    </xf>
    <xf numFmtId="169" fontId="3" fillId="0" borderId="15" xfId="0" applyNumberFormat="1" applyFont="1" applyBorder="1" applyAlignment="1">
      <alignment horizontal="center" wrapText="1"/>
    </xf>
    <xf numFmtId="169" fontId="3" fillId="0" borderId="16" xfId="0" applyNumberFormat="1" applyFont="1" applyBorder="1" applyAlignment="1">
      <alignment horizontal="center" wrapText="1"/>
    </xf>
    <xf numFmtId="169" fontId="3" fillId="0" borderId="17" xfId="0" applyNumberFormat="1" applyFont="1" applyBorder="1" applyAlignment="1">
      <alignment horizontal="center" wrapText="1"/>
    </xf>
    <xf numFmtId="169" fontId="3" fillId="0" borderId="18" xfId="0" applyNumberFormat="1" applyFont="1" applyBorder="1" applyAlignment="1">
      <alignment horizontal="center" wrapText="1"/>
    </xf>
    <xf numFmtId="169" fontId="3" fillId="0" borderId="19" xfId="0" applyNumberFormat="1" applyFont="1" applyBorder="1" applyAlignment="1">
      <alignment horizontal="center" wrapText="1"/>
    </xf>
    <xf numFmtId="169" fontId="3" fillId="0" borderId="0" xfId="0" applyNumberFormat="1" applyFont="1" applyAlignment="1">
      <alignment wrapText="1"/>
    </xf>
    <xf numFmtId="0" fontId="5" fillId="33" borderId="12" xfId="0" applyFont="1" applyFill="1" applyBorder="1" applyAlignment="1">
      <alignment vertical="center" wrapText="1"/>
    </xf>
    <xf numFmtId="49" fontId="5" fillId="33" borderId="12" xfId="0" applyNumberFormat="1" applyFont="1" applyFill="1" applyBorder="1" applyAlignment="1">
      <alignment horizontal="center" wrapText="1"/>
    </xf>
    <xf numFmtId="169" fontId="4" fillId="33" borderId="20" xfId="0" applyNumberFormat="1" applyFont="1" applyFill="1" applyBorder="1" applyAlignment="1">
      <alignment horizontal="center" wrapText="1"/>
    </xf>
    <xf numFmtId="49" fontId="49" fillId="2" borderId="11" xfId="0" applyNumberFormat="1" applyFont="1" applyFill="1" applyBorder="1" applyAlignment="1">
      <alignment horizontal="center" wrapText="1"/>
    </xf>
    <xf numFmtId="49" fontId="50" fillId="0" borderId="11" xfId="0" applyNumberFormat="1" applyFont="1" applyFill="1" applyBorder="1" applyAlignment="1">
      <alignment horizontal="right" wrapText="1"/>
    </xf>
    <xf numFmtId="169" fontId="48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horizontal="center"/>
    </xf>
    <xf numFmtId="169" fontId="3" fillId="0" borderId="0" xfId="0" applyNumberFormat="1" applyFont="1" applyAlignment="1">
      <alignment/>
    </xf>
    <xf numFmtId="0" fontId="6" fillId="2" borderId="13" xfId="0" applyFont="1" applyFill="1" applyBorder="1" applyAlignment="1">
      <alignment wrapText="1"/>
    </xf>
    <xf numFmtId="0" fontId="3" fillId="0" borderId="0" xfId="0" applyFont="1" applyAlignment="1">
      <alignment horizontal="center" textRotation="90"/>
    </xf>
    <xf numFmtId="169" fontId="9" fillId="0" borderId="21" xfId="0" applyNumberFormat="1" applyFont="1" applyFill="1" applyBorder="1" applyAlignment="1">
      <alignment horizontal="right" wrapText="1"/>
    </xf>
    <xf numFmtId="0" fontId="6" fillId="2" borderId="17" xfId="0" applyFont="1" applyFill="1" applyBorder="1" applyAlignment="1">
      <alignment vertical="center" wrapText="1"/>
    </xf>
    <xf numFmtId="49" fontId="6" fillId="2" borderId="22" xfId="0" applyNumberFormat="1" applyFont="1" applyFill="1" applyBorder="1" applyAlignment="1">
      <alignment horizontal="center" wrapText="1"/>
    </xf>
    <xf numFmtId="169" fontId="3" fillId="2" borderId="22" xfId="0" applyNumberFormat="1" applyFont="1" applyFill="1" applyBorder="1" applyAlignment="1">
      <alignment horizontal="center" wrapText="1"/>
    </xf>
    <xf numFmtId="49" fontId="10" fillId="0" borderId="23" xfId="0" applyNumberFormat="1" applyFont="1" applyFill="1" applyBorder="1" applyAlignment="1">
      <alignment horizontal="right" wrapText="1"/>
    </xf>
    <xf numFmtId="49" fontId="10" fillId="0" borderId="10" xfId="0" applyNumberFormat="1" applyFont="1" applyFill="1" applyBorder="1" applyAlignment="1">
      <alignment horizontal="right" wrapText="1"/>
    </xf>
    <xf numFmtId="49" fontId="10" fillId="0" borderId="24" xfId="0" applyNumberFormat="1" applyFont="1" applyFill="1" applyBorder="1" applyAlignment="1">
      <alignment horizontal="right" wrapText="1"/>
    </xf>
    <xf numFmtId="49" fontId="9" fillId="0" borderId="23" xfId="0" applyNumberFormat="1" applyFont="1" applyFill="1" applyBorder="1" applyAlignment="1">
      <alignment horizontal="right" wrapText="1"/>
    </xf>
    <xf numFmtId="49" fontId="9" fillId="0" borderId="13" xfId="0" applyNumberFormat="1" applyFont="1" applyFill="1" applyBorder="1" applyAlignment="1">
      <alignment horizontal="right" wrapText="1"/>
    </xf>
    <xf numFmtId="169" fontId="9" fillId="0" borderId="23" xfId="0" applyNumberFormat="1" applyFont="1" applyFill="1" applyBorder="1" applyAlignment="1">
      <alignment horizontal="right" wrapText="1"/>
    </xf>
    <xf numFmtId="169" fontId="9" fillId="0" borderId="14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right" wrapText="1"/>
    </xf>
    <xf numFmtId="169" fontId="9" fillId="0" borderId="24" xfId="0" applyNumberFormat="1" applyFont="1" applyFill="1" applyBorder="1" applyAlignment="1">
      <alignment horizontal="right" wrapText="1"/>
    </xf>
    <xf numFmtId="169" fontId="9" fillId="0" borderId="13" xfId="0" applyNumberFormat="1" applyFont="1" applyFill="1" applyBorder="1" applyAlignment="1">
      <alignment horizontal="right" wrapText="1"/>
    </xf>
    <xf numFmtId="49" fontId="6" fillId="0" borderId="25" xfId="0" applyNumberFormat="1" applyFont="1" applyBorder="1" applyAlignment="1">
      <alignment horizontal="center" wrapText="1"/>
    </xf>
    <xf numFmtId="49" fontId="6" fillId="0" borderId="26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 wrapText="1"/>
    </xf>
    <xf numFmtId="0" fontId="5" fillId="33" borderId="17" xfId="0" applyFont="1" applyFill="1" applyBorder="1" applyAlignment="1">
      <alignment vertical="center" wrapText="1"/>
    </xf>
    <xf numFmtId="49" fontId="5" fillId="33" borderId="22" xfId="0" applyNumberFormat="1" applyFont="1" applyFill="1" applyBorder="1" applyAlignment="1">
      <alignment horizontal="center" wrapText="1"/>
    </xf>
    <xf numFmtId="169" fontId="4" fillId="33" borderId="22" xfId="0" applyNumberFormat="1" applyFont="1" applyFill="1" applyBorder="1" applyAlignment="1">
      <alignment horizontal="center" wrapText="1"/>
    </xf>
    <xf numFmtId="169" fontId="4" fillId="34" borderId="1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49" fontId="6" fillId="0" borderId="18" xfId="0" applyNumberFormat="1" applyFont="1" applyFill="1" applyBorder="1" applyAlignment="1">
      <alignment horizontal="center" wrapText="1"/>
    </xf>
    <xf numFmtId="0" fontId="6" fillId="0" borderId="12" xfId="0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horizontal="center" wrapText="1"/>
    </xf>
    <xf numFmtId="49" fontId="9" fillId="0" borderId="21" xfId="0" applyNumberFormat="1" applyFont="1" applyBorder="1" applyAlignment="1">
      <alignment horizontal="right" wrapText="1"/>
    </xf>
    <xf numFmtId="49" fontId="10" fillId="0" borderId="27" xfId="0" applyNumberFormat="1" applyFont="1" applyFill="1" applyBorder="1" applyAlignment="1">
      <alignment horizontal="right" wrapText="1"/>
    </xf>
    <xf numFmtId="169" fontId="9" fillId="0" borderId="27" xfId="0" applyNumberFormat="1" applyFont="1" applyFill="1" applyBorder="1" applyAlignment="1">
      <alignment horizontal="right" wrapText="1"/>
    </xf>
    <xf numFmtId="169" fontId="3" fillId="34" borderId="28" xfId="0" applyNumberFormat="1" applyFont="1" applyFill="1" applyBorder="1" applyAlignment="1">
      <alignment horizontal="center" wrapText="1"/>
    </xf>
    <xf numFmtId="169" fontId="3" fillId="34" borderId="29" xfId="0" applyNumberFormat="1" applyFont="1" applyFill="1" applyBorder="1" applyAlignment="1">
      <alignment horizontal="center" wrapText="1"/>
    </xf>
    <xf numFmtId="169" fontId="3" fillId="34" borderId="10" xfId="0" applyNumberFormat="1" applyFont="1" applyFill="1" applyBorder="1" applyAlignment="1">
      <alignment horizontal="center" wrapText="1"/>
    </xf>
    <xf numFmtId="169" fontId="3" fillId="34" borderId="12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textRotation="90" wrapText="1"/>
    </xf>
    <xf numFmtId="169" fontId="3" fillId="0" borderId="30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169" fontId="3" fillId="0" borderId="24" xfId="0" applyNumberFormat="1" applyFont="1" applyBorder="1" applyAlignment="1">
      <alignment horizontal="center" wrapText="1"/>
    </xf>
    <xf numFmtId="0" fontId="9" fillId="0" borderId="24" xfId="0" applyFont="1" applyBorder="1" applyAlignment="1">
      <alignment horizontal="right"/>
    </xf>
    <xf numFmtId="0" fontId="6" fillId="0" borderId="18" xfId="0" applyFont="1" applyBorder="1" applyAlignment="1">
      <alignment vertical="center" wrapText="1"/>
    </xf>
    <xf numFmtId="49" fontId="9" fillId="0" borderId="17" xfId="0" applyNumberFormat="1" applyFont="1" applyFill="1" applyBorder="1" applyAlignment="1">
      <alignment horizontal="right" wrapText="1"/>
    </xf>
    <xf numFmtId="169" fontId="9" fillId="0" borderId="17" xfId="0" applyNumberFormat="1" applyFont="1" applyFill="1" applyBorder="1" applyAlignment="1">
      <alignment horizontal="right" wrapText="1"/>
    </xf>
    <xf numFmtId="0" fontId="8" fillId="0" borderId="31" xfId="0" applyFont="1" applyBorder="1" applyAlignment="1">
      <alignment/>
    </xf>
    <xf numFmtId="0" fontId="3" fillId="0" borderId="31" xfId="0" applyFont="1" applyBorder="1" applyAlignment="1">
      <alignment/>
    </xf>
    <xf numFmtId="169" fontId="9" fillId="0" borderId="10" xfId="0" applyNumberFormat="1" applyFont="1" applyFill="1" applyBorder="1" applyAlignment="1">
      <alignment horizontal="right" wrapText="1"/>
    </xf>
    <xf numFmtId="49" fontId="9" fillId="0" borderId="32" xfId="0" applyNumberFormat="1" applyFont="1" applyFill="1" applyBorder="1" applyAlignment="1">
      <alignment horizontal="right" wrapText="1"/>
    </xf>
    <xf numFmtId="0" fontId="9" fillId="0" borderId="24" xfId="0" applyFont="1" applyBorder="1" applyAlignment="1">
      <alignment horizontal="right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169" fontId="3" fillId="0" borderId="34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6" fillId="0" borderId="26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R115"/>
  <sheetViews>
    <sheetView tabSelected="1" zoomScale="70" zoomScaleNormal="70" zoomScalePageLayoutView="0" workbookViewId="0" topLeftCell="A62">
      <selection activeCell="L11" sqref="L11"/>
    </sheetView>
  </sheetViews>
  <sheetFormatPr defaultColWidth="9.125" defaultRowHeight="12.75"/>
  <cols>
    <col min="1" max="1" width="36.875" style="12" customWidth="1"/>
    <col min="2" max="2" width="5.50390625" style="2" customWidth="1"/>
    <col min="3" max="3" width="5.375" style="2" customWidth="1"/>
    <col min="4" max="4" width="10.125" style="2" customWidth="1"/>
    <col min="5" max="5" width="5.625" style="2" customWidth="1"/>
    <col min="6" max="6" width="12.50390625" style="2" customWidth="1"/>
    <col min="7" max="7" width="15.125" style="2" customWidth="1"/>
    <col min="8" max="8" width="16.125" style="2" customWidth="1"/>
    <col min="9" max="9" width="10.375" style="2" customWidth="1"/>
    <col min="10" max="10" width="11.375" style="2" customWidth="1"/>
    <col min="11" max="11" width="9.50390625" style="2" customWidth="1"/>
    <col min="12" max="13" width="7.50390625" style="2" customWidth="1"/>
    <col min="14" max="14" width="8.125" style="2" customWidth="1"/>
    <col min="15" max="15" width="8.00390625" style="2" customWidth="1"/>
    <col min="16" max="16" width="9.125" style="2" customWidth="1"/>
    <col min="17" max="17" width="11.625" style="2" customWidth="1"/>
    <col min="18" max="16384" width="9.125" style="2" customWidth="1"/>
  </cols>
  <sheetData>
    <row r="1" spans="6:8" ht="15">
      <c r="F1" s="133" t="s">
        <v>135</v>
      </c>
      <c r="G1" s="133"/>
      <c r="H1" s="133"/>
    </row>
    <row r="2" ht="15">
      <c r="H2" s="1" t="s">
        <v>51</v>
      </c>
    </row>
    <row r="3" ht="15">
      <c r="H3" s="1" t="s">
        <v>0</v>
      </c>
    </row>
    <row r="4" spans="7:8" ht="15">
      <c r="G4" s="133" t="s">
        <v>153</v>
      </c>
      <c r="H4" s="133"/>
    </row>
    <row r="5" ht="15">
      <c r="A5" s="13"/>
    </row>
    <row r="6" ht="15">
      <c r="A6" s="13"/>
    </row>
    <row r="7" spans="1:8" ht="15">
      <c r="A7" s="127" t="s">
        <v>81</v>
      </c>
      <c r="B7" s="127"/>
      <c r="C7" s="127"/>
      <c r="D7" s="127"/>
      <c r="E7" s="127"/>
      <c r="F7" s="127"/>
      <c r="G7" s="127"/>
      <c r="H7" s="127"/>
    </row>
    <row r="8" spans="1:8" ht="18" customHeight="1">
      <c r="A8" s="127" t="s">
        <v>83</v>
      </c>
      <c r="B8" s="127"/>
      <c r="C8" s="127"/>
      <c r="D8" s="127"/>
      <c r="E8" s="127"/>
      <c r="F8" s="127"/>
      <c r="G8" s="127"/>
      <c r="H8" s="127"/>
    </row>
    <row r="9" spans="1:8" ht="18" customHeight="1">
      <c r="A9" s="127" t="s">
        <v>104</v>
      </c>
      <c r="B9" s="127"/>
      <c r="C9" s="127"/>
      <c r="D9" s="127"/>
      <c r="E9" s="127"/>
      <c r="F9" s="127"/>
      <c r="G9" s="127"/>
      <c r="H9" s="127"/>
    </row>
    <row r="10" spans="1:8" ht="15.75" thickBot="1">
      <c r="A10" s="14"/>
      <c r="H10" s="1" t="s">
        <v>49</v>
      </c>
    </row>
    <row r="11" spans="1:18" ht="108" customHeight="1">
      <c r="A11" s="15" t="s">
        <v>1</v>
      </c>
      <c r="B11" s="15" t="s">
        <v>2</v>
      </c>
      <c r="C11" s="15" t="s">
        <v>3</v>
      </c>
      <c r="D11" s="15" t="s">
        <v>4</v>
      </c>
      <c r="E11" s="15" t="s">
        <v>5</v>
      </c>
      <c r="F11" s="15" t="s">
        <v>6</v>
      </c>
      <c r="G11" s="17" t="s">
        <v>47</v>
      </c>
      <c r="H11" s="15" t="s">
        <v>48</v>
      </c>
      <c r="I11" s="50"/>
      <c r="J11" s="51"/>
      <c r="K11" s="52"/>
      <c r="L11" s="52"/>
      <c r="M11" s="52"/>
      <c r="N11" s="52"/>
      <c r="O11" s="52"/>
      <c r="P11" s="72"/>
      <c r="Q11" s="105"/>
      <c r="R11" s="105"/>
    </row>
    <row r="12" spans="1:8" ht="15">
      <c r="A12" s="53">
        <v>1</v>
      </c>
      <c r="B12" s="54">
        <v>2</v>
      </c>
      <c r="C12" s="54">
        <v>3</v>
      </c>
      <c r="D12" s="54">
        <v>4</v>
      </c>
      <c r="E12" s="54">
        <v>5</v>
      </c>
      <c r="F12" s="55">
        <v>6</v>
      </c>
      <c r="G12" s="54">
        <v>7</v>
      </c>
      <c r="H12" s="55">
        <v>8</v>
      </c>
    </row>
    <row r="13" spans="1:15" ht="27.75" customHeight="1" thickBot="1">
      <c r="A13" s="19" t="s">
        <v>7</v>
      </c>
      <c r="B13" s="11"/>
      <c r="C13" s="11"/>
      <c r="D13" s="11"/>
      <c r="E13" s="11"/>
      <c r="F13" s="93">
        <f>F14+F23+F27+F42+F56+F74+F77+F84+F102+F105+F110</f>
        <v>30909.8</v>
      </c>
      <c r="G13" s="93">
        <f>G14+G23+G27+G42+G56+G74+G77+G84+G102+G105+G110</f>
        <v>30748.8</v>
      </c>
      <c r="H13" s="93">
        <f>H14+H23+H27+H42+H56+H74+H77+H84+H102+H105+H110</f>
        <v>161</v>
      </c>
      <c r="I13" s="94"/>
      <c r="J13" s="68"/>
      <c r="K13" s="69"/>
      <c r="L13" s="69"/>
      <c r="M13" s="69"/>
      <c r="N13" s="69"/>
      <c r="O13" s="70"/>
    </row>
    <row r="14" spans="1:8" ht="27" customHeight="1" thickBot="1">
      <c r="A14" s="10" t="s">
        <v>8</v>
      </c>
      <c r="B14" s="6" t="s">
        <v>29</v>
      </c>
      <c r="C14" s="6" t="s">
        <v>30</v>
      </c>
      <c r="D14" s="6"/>
      <c r="E14" s="6"/>
      <c r="F14" s="9">
        <f aca="true" t="shared" si="0" ref="F14:F19">G14+H14</f>
        <v>12538.3</v>
      </c>
      <c r="G14" s="9">
        <f>SUM(G15:G22)</f>
        <v>12538.3</v>
      </c>
      <c r="H14" s="9">
        <f>SUM(H15:H22)</f>
        <v>0</v>
      </c>
    </row>
    <row r="15" spans="1:8" ht="23.25" customHeight="1" thickBot="1">
      <c r="A15" s="45" t="s">
        <v>52</v>
      </c>
      <c r="B15" s="56" t="s">
        <v>29</v>
      </c>
      <c r="C15" s="56" t="s">
        <v>31</v>
      </c>
      <c r="D15" s="56" t="s">
        <v>114</v>
      </c>
      <c r="E15" s="56" t="s">
        <v>94</v>
      </c>
      <c r="F15" s="57">
        <f t="shared" si="0"/>
        <v>1361</v>
      </c>
      <c r="G15" s="5">
        <v>1361</v>
      </c>
      <c r="H15" s="3">
        <v>0</v>
      </c>
    </row>
    <row r="16" spans="1:8" ht="24.75" customHeight="1" thickBot="1">
      <c r="A16" s="137" t="s">
        <v>9</v>
      </c>
      <c r="B16" s="87" t="s">
        <v>29</v>
      </c>
      <c r="C16" s="88" t="s">
        <v>33</v>
      </c>
      <c r="D16" s="88" t="s">
        <v>115</v>
      </c>
      <c r="E16" s="88" t="s">
        <v>94</v>
      </c>
      <c r="F16" s="103">
        <f t="shared" si="0"/>
        <v>3885.1</v>
      </c>
      <c r="G16" s="101">
        <v>3885.1</v>
      </c>
      <c r="H16" s="3">
        <v>0</v>
      </c>
    </row>
    <row r="17" spans="1:8" ht="24.75" customHeight="1" thickBot="1">
      <c r="A17" s="138"/>
      <c r="B17" s="7" t="s">
        <v>29</v>
      </c>
      <c r="C17" s="7" t="s">
        <v>33</v>
      </c>
      <c r="D17" s="7" t="s">
        <v>116</v>
      </c>
      <c r="E17" s="89" t="s">
        <v>94</v>
      </c>
      <c r="F17" s="104">
        <f t="shared" si="0"/>
        <v>3794.7</v>
      </c>
      <c r="G17" s="102">
        <v>3794.7</v>
      </c>
      <c r="H17" s="3">
        <v>0</v>
      </c>
    </row>
    <row r="18" spans="1:8" ht="44.25" customHeight="1" thickBot="1">
      <c r="A18" s="110" t="s">
        <v>139</v>
      </c>
      <c r="B18" s="95" t="s">
        <v>29</v>
      </c>
      <c r="C18" s="95" t="s">
        <v>38</v>
      </c>
      <c r="D18" s="95" t="s">
        <v>138</v>
      </c>
      <c r="E18" s="95" t="s">
        <v>99</v>
      </c>
      <c r="F18" s="106">
        <f t="shared" si="0"/>
        <v>11.9</v>
      </c>
      <c r="G18" s="60">
        <v>11.9</v>
      </c>
      <c r="H18" s="3">
        <v>0</v>
      </c>
    </row>
    <row r="19" spans="1:8" ht="35.25" customHeight="1" hidden="1" thickBot="1">
      <c r="A19" s="96" t="s">
        <v>53</v>
      </c>
      <c r="B19" s="97" t="s">
        <v>29</v>
      </c>
      <c r="C19" s="97" t="s">
        <v>39</v>
      </c>
      <c r="D19" s="97" t="s">
        <v>54</v>
      </c>
      <c r="E19" s="97" t="s">
        <v>96</v>
      </c>
      <c r="F19" s="106">
        <f t="shared" si="0"/>
        <v>0</v>
      </c>
      <c r="G19" s="18">
        <v>0</v>
      </c>
      <c r="H19" s="3">
        <v>0</v>
      </c>
    </row>
    <row r="20" spans="1:10" ht="30" customHeight="1" thickBot="1">
      <c r="A20" s="134" t="s">
        <v>82</v>
      </c>
      <c r="B20" s="7" t="s">
        <v>29</v>
      </c>
      <c r="C20" s="7" t="s">
        <v>84</v>
      </c>
      <c r="D20" s="7" t="s">
        <v>130</v>
      </c>
      <c r="E20" s="7" t="s">
        <v>95</v>
      </c>
      <c r="F20" s="61">
        <f>G20+H20</f>
        <v>332.7</v>
      </c>
      <c r="G20" s="58">
        <v>332.7</v>
      </c>
      <c r="H20" s="3">
        <v>0</v>
      </c>
      <c r="I20" s="121"/>
      <c r="J20" s="49"/>
    </row>
    <row r="21" spans="1:10" ht="30" customHeight="1" thickBot="1">
      <c r="A21" s="135"/>
      <c r="B21" s="7" t="s">
        <v>29</v>
      </c>
      <c r="C21" s="7" t="s">
        <v>84</v>
      </c>
      <c r="D21" s="7" t="s">
        <v>130</v>
      </c>
      <c r="E21" s="7" t="s">
        <v>96</v>
      </c>
      <c r="F21" s="61">
        <f>G21+H21</f>
        <v>3052.9</v>
      </c>
      <c r="G21" s="58">
        <v>3052.9</v>
      </c>
      <c r="H21" s="3">
        <v>0</v>
      </c>
      <c r="I21" s="122"/>
      <c r="J21" s="49"/>
    </row>
    <row r="22" spans="1:10" ht="30" customHeight="1">
      <c r="A22" s="136"/>
      <c r="B22" s="7" t="s">
        <v>29</v>
      </c>
      <c r="C22" s="7" t="s">
        <v>84</v>
      </c>
      <c r="D22" s="7" t="s">
        <v>130</v>
      </c>
      <c r="E22" s="97" t="s">
        <v>97</v>
      </c>
      <c r="F22" s="59">
        <f>G22+H22</f>
        <v>100</v>
      </c>
      <c r="G22" s="58">
        <v>100</v>
      </c>
      <c r="H22" s="3">
        <v>0</v>
      </c>
      <c r="I22" s="122"/>
      <c r="J22" s="62"/>
    </row>
    <row r="23" spans="1:8" ht="21" customHeight="1">
      <c r="A23" s="63" t="s">
        <v>10</v>
      </c>
      <c r="B23" s="64" t="s">
        <v>31</v>
      </c>
      <c r="C23" s="64" t="s">
        <v>30</v>
      </c>
      <c r="D23" s="64"/>
      <c r="E23" s="64"/>
      <c r="F23" s="65">
        <f>SUM(F24:F26)</f>
        <v>138</v>
      </c>
      <c r="G23" s="65">
        <f>SUM(G24:G26)</f>
        <v>0</v>
      </c>
      <c r="H23" s="65">
        <f>SUM(H24:H26)</f>
        <v>138</v>
      </c>
    </row>
    <row r="24" spans="1:8" ht="27.75" customHeight="1" thickBot="1">
      <c r="A24" s="123" t="s">
        <v>56</v>
      </c>
      <c r="B24" s="8" t="s">
        <v>31</v>
      </c>
      <c r="C24" s="8" t="s">
        <v>32</v>
      </c>
      <c r="D24" s="8" t="s">
        <v>117</v>
      </c>
      <c r="E24" s="8" t="s">
        <v>94</v>
      </c>
      <c r="F24" s="4">
        <f aca="true" t="shared" si="1" ref="F24:F31">G24+H24</f>
        <v>134</v>
      </c>
      <c r="G24" s="4">
        <v>0</v>
      </c>
      <c r="H24" s="21">
        <v>134</v>
      </c>
    </row>
    <row r="25" spans="1:8" ht="27.75" customHeight="1" thickBot="1">
      <c r="A25" s="124"/>
      <c r="B25" s="8" t="s">
        <v>31</v>
      </c>
      <c r="C25" s="8" t="s">
        <v>32</v>
      </c>
      <c r="D25" s="8" t="s">
        <v>117</v>
      </c>
      <c r="E25" s="8" t="s">
        <v>95</v>
      </c>
      <c r="F25" s="4">
        <f t="shared" si="1"/>
        <v>1.8</v>
      </c>
      <c r="G25" s="4">
        <v>0</v>
      </c>
      <c r="H25" s="21">
        <v>1.8</v>
      </c>
    </row>
    <row r="26" spans="1:8" ht="27.75" customHeight="1" thickBot="1">
      <c r="A26" s="125"/>
      <c r="B26" s="8" t="s">
        <v>31</v>
      </c>
      <c r="C26" s="8" t="s">
        <v>32</v>
      </c>
      <c r="D26" s="8" t="s">
        <v>117</v>
      </c>
      <c r="E26" s="8" t="s">
        <v>96</v>
      </c>
      <c r="F26" s="4">
        <f t="shared" si="1"/>
        <v>2.2</v>
      </c>
      <c r="G26" s="4">
        <v>0</v>
      </c>
      <c r="H26" s="21">
        <v>2.2</v>
      </c>
    </row>
    <row r="27" spans="1:8" ht="37.5" customHeight="1" thickBot="1">
      <c r="A27" s="90" t="s">
        <v>11</v>
      </c>
      <c r="B27" s="91" t="s">
        <v>32</v>
      </c>
      <c r="C27" s="91" t="s">
        <v>30</v>
      </c>
      <c r="D27" s="91"/>
      <c r="E27" s="91"/>
      <c r="F27" s="92">
        <f t="shared" si="1"/>
        <v>833.9</v>
      </c>
      <c r="G27" s="92">
        <f>G28+G30</f>
        <v>810.9</v>
      </c>
      <c r="H27" s="92">
        <f>H28+H30+H40+H29</f>
        <v>23</v>
      </c>
    </row>
    <row r="28" spans="1:8" s="20" customFormat="1" ht="37.5" customHeight="1" thickBot="1">
      <c r="A28" s="139" t="s">
        <v>55</v>
      </c>
      <c r="B28" s="107" t="s">
        <v>32</v>
      </c>
      <c r="C28" s="107" t="s">
        <v>33</v>
      </c>
      <c r="D28" s="107" t="s">
        <v>152</v>
      </c>
      <c r="E28" s="107" t="s">
        <v>94</v>
      </c>
      <c r="F28" s="108">
        <f>G28+H28</f>
        <v>17.97</v>
      </c>
      <c r="G28" s="108">
        <v>0</v>
      </c>
      <c r="H28" s="108">
        <v>17.97</v>
      </c>
    </row>
    <row r="29" spans="1:8" s="20" customFormat="1" ht="37.5" customHeight="1" thickBot="1">
      <c r="A29" s="125"/>
      <c r="B29" s="107" t="s">
        <v>32</v>
      </c>
      <c r="C29" s="107" t="s">
        <v>33</v>
      </c>
      <c r="D29" s="107" t="s">
        <v>152</v>
      </c>
      <c r="E29" s="107" t="s">
        <v>96</v>
      </c>
      <c r="F29" s="108">
        <f>G29+H29</f>
        <v>5.03</v>
      </c>
      <c r="G29" s="108">
        <v>0</v>
      </c>
      <c r="H29" s="108">
        <v>5.03</v>
      </c>
    </row>
    <row r="30" spans="1:8" ht="60.75" customHeight="1" thickBot="1">
      <c r="A30" s="40" t="s">
        <v>58</v>
      </c>
      <c r="B30" s="33" t="s">
        <v>32</v>
      </c>
      <c r="C30" s="33" t="s">
        <v>35</v>
      </c>
      <c r="D30" s="33" t="s">
        <v>118</v>
      </c>
      <c r="E30" s="33" t="s">
        <v>57</v>
      </c>
      <c r="F30" s="39">
        <f t="shared" si="1"/>
        <v>810.9</v>
      </c>
      <c r="G30" s="39">
        <f>SUM(G31:G41)</f>
        <v>810.9</v>
      </c>
      <c r="H30" s="39">
        <f>SUM(H31:H41)</f>
        <v>0</v>
      </c>
    </row>
    <row r="31" spans="1:8" ht="30" customHeight="1" thickBot="1">
      <c r="A31" s="26" t="s">
        <v>12</v>
      </c>
      <c r="B31" s="27" t="s">
        <v>32</v>
      </c>
      <c r="C31" s="27" t="s">
        <v>35</v>
      </c>
      <c r="D31" s="27" t="s">
        <v>119</v>
      </c>
      <c r="E31" s="27" t="s">
        <v>96</v>
      </c>
      <c r="F31" s="28">
        <f t="shared" si="1"/>
        <v>10</v>
      </c>
      <c r="G31" s="28">
        <v>10</v>
      </c>
      <c r="H31" s="28">
        <v>0</v>
      </c>
    </row>
    <row r="32" spans="1:8" ht="51" customHeight="1" thickBot="1">
      <c r="A32" s="26" t="s">
        <v>13</v>
      </c>
      <c r="B32" s="27" t="s">
        <v>32</v>
      </c>
      <c r="C32" s="27" t="s">
        <v>35</v>
      </c>
      <c r="D32" s="27" t="s">
        <v>119</v>
      </c>
      <c r="E32" s="27" t="s">
        <v>96</v>
      </c>
      <c r="F32" s="28">
        <f aca="true" t="shared" si="2" ref="F32:F41">G32+H32</f>
        <v>199.4</v>
      </c>
      <c r="G32" s="28">
        <v>199.4</v>
      </c>
      <c r="H32" s="28">
        <v>0</v>
      </c>
    </row>
    <row r="33" spans="1:8" ht="41.25" customHeight="1" thickBot="1">
      <c r="A33" s="26" t="s">
        <v>36</v>
      </c>
      <c r="B33" s="27" t="s">
        <v>32</v>
      </c>
      <c r="C33" s="27" t="s">
        <v>35</v>
      </c>
      <c r="D33" s="27" t="s">
        <v>119</v>
      </c>
      <c r="E33" s="27" t="s">
        <v>96</v>
      </c>
      <c r="F33" s="28">
        <f t="shared" si="2"/>
        <v>251.5</v>
      </c>
      <c r="G33" s="28">
        <v>251.5</v>
      </c>
      <c r="H33" s="28">
        <v>0</v>
      </c>
    </row>
    <row r="34" spans="1:8" ht="41.25" customHeight="1" thickBot="1">
      <c r="A34" s="26" t="s">
        <v>15</v>
      </c>
      <c r="B34" s="27" t="s">
        <v>32</v>
      </c>
      <c r="C34" s="27" t="s">
        <v>35</v>
      </c>
      <c r="D34" s="27" t="s">
        <v>119</v>
      </c>
      <c r="E34" s="27" t="s">
        <v>96</v>
      </c>
      <c r="F34" s="28">
        <f t="shared" si="2"/>
        <v>121</v>
      </c>
      <c r="G34" s="28">
        <v>121</v>
      </c>
      <c r="H34" s="28">
        <v>0</v>
      </c>
    </row>
    <row r="35" spans="1:8" ht="41.25" customHeight="1" thickBot="1">
      <c r="A35" s="26" t="s">
        <v>14</v>
      </c>
      <c r="B35" s="27" t="s">
        <v>32</v>
      </c>
      <c r="C35" s="27" t="s">
        <v>35</v>
      </c>
      <c r="D35" s="27" t="s">
        <v>107</v>
      </c>
      <c r="E35" s="27" t="s">
        <v>96</v>
      </c>
      <c r="F35" s="28">
        <f t="shared" si="2"/>
        <v>50</v>
      </c>
      <c r="G35" s="28">
        <v>50</v>
      </c>
      <c r="H35" s="28">
        <v>0</v>
      </c>
    </row>
    <row r="36" spans="1:8" ht="30" customHeight="1" thickBot="1">
      <c r="A36" s="26" t="s">
        <v>17</v>
      </c>
      <c r="B36" s="27" t="s">
        <v>32</v>
      </c>
      <c r="C36" s="27" t="s">
        <v>35</v>
      </c>
      <c r="D36" s="27" t="s">
        <v>119</v>
      </c>
      <c r="E36" s="27" t="s">
        <v>96</v>
      </c>
      <c r="F36" s="28">
        <f t="shared" si="2"/>
        <v>5</v>
      </c>
      <c r="G36" s="28">
        <v>5</v>
      </c>
      <c r="H36" s="28">
        <v>0</v>
      </c>
    </row>
    <row r="37" spans="1:8" ht="42.75" customHeight="1" thickBot="1">
      <c r="A37" s="130" t="s">
        <v>106</v>
      </c>
      <c r="B37" s="27" t="s">
        <v>32</v>
      </c>
      <c r="C37" s="27" t="s">
        <v>122</v>
      </c>
      <c r="D37" s="27" t="s">
        <v>123</v>
      </c>
      <c r="E37" s="27" t="s">
        <v>96</v>
      </c>
      <c r="F37" s="28">
        <f t="shared" si="2"/>
        <v>54</v>
      </c>
      <c r="G37" s="28">
        <v>54</v>
      </c>
      <c r="H37" s="28">
        <v>0</v>
      </c>
    </row>
    <row r="38" spans="1:8" ht="30" customHeight="1" hidden="1" thickBot="1">
      <c r="A38" s="131"/>
      <c r="B38" s="27" t="s">
        <v>32</v>
      </c>
      <c r="C38" s="27" t="s">
        <v>122</v>
      </c>
      <c r="D38" s="27" t="s">
        <v>124</v>
      </c>
      <c r="E38" s="27" t="s">
        <v>96</v>
      </c>
      <c r="F38" s="28">
        <f t="shared" si="2"/>
        <v>0</v>
      </c>
      <c r="G38" s="28">
        <v>0</v>
      </c>
      <c r="H38" s="28">
        <v>0</v>
      </c>
    </row>
    <row r="39" spans="1:8" ht="39" customHeight="1" thickBot="1">
      <c r="A39" s="117" t="s">
        <v>16</v>
      </c>
      <c r="B39" s="27" t="s">
        <v>32</v>
      </c>
      <c r="C39" s="27" t="s">
        <v>35</v>
      </c>
      <c r="D39" s="109">
        <v>7028102</v>
      </c>
      <c r="E39" s="27" t="s">
        <v>96</v>
      </c>
      <c r="F39" s="28">
        <f t="shared" si="2"/>
        <v>10</v>
      </c>
      <c r="G39" s="28">
        <v>10</v>
      </c>
      <c r="H39" s="28">
        <v>0</v>
      </c>
    </row>
    <row r="40" spans="1:8" ht="43.5" customHeight="1" thickBot="1">
      <c r="A40" s="128" t="s">
        <v>105</v>
      </c>
      <c r="B40" s="34" t="s">
        <v>32</v>
      </c>
      <c r="C40" s="34" t="s">
        <v>122</v>
      </c>
      <c r="D40" s="34" t="s">
        <v>125</v>
      </c>
      <c r="E40" s="34" t="s">
        <v>96</v>
      </c>
      <c r="F40" s="36">
        <f t="shared" si="2"/>
        <v>89.5</v>
      </c>
      <c r="G40" s="36">
        <v>89.5</v>
      </c>
      <c r="H40" s="36">
        <v>0</v>
      </c>
    </row>
    <row r="41" spans="1:8" ht="28.5" customHeight="1" thickBot="1">
      <c r="A41" s="129"/>
      <c r="B41" s="27" t="s">
        <v>32</v>
      </c>
      <c r="C41" s="27" t="s">
        <v>122</v>
      </c>
      <c r="D41" s="27" t="s">
        <v>126</v>
      </c>
      <c r="E41" s="27" t="s">
        <v>96</v>
      </c>
      <c r="F41" s="28">
        <f t="shared" si="2"/>
        <v>20.5</v>
      </c>
      <c r="G41" s="28">
        <v>20.5</v>
      </c>
      <c r="H41" s="28">
        <v>0</v>
      </c>
    </row>
    <row r="42" spans="1:8" ht="32.25" customHeight="1" thickBot="1">
      <c r="A42" s="10" t="s">
        <v>59</v>
      </c>
      <c r="B42" s="6" t="s">
        <v>33</v>
      </c>
      <c r="C42" s="6" t="s">
        <v>30</v>
      </c>
      <c r="D42" s="6"/>
      <c r="E42" s="6"/>
      <c r="F42" s="9">
        <f>G42+H42</f>
        <v>2231.9</v>
      </c>
      <c r="G42" s="9">
        <f>G43+G45+G50+G53+G47</f>
        <v>2231.9</v>
      </c>
      <c r="H42" s="9">
        <f>H43+H45+H50+H53+H47</f>
        <v>0</v>
      </c>
    </row>
    <row r="43" spans="1:8" ht="32.25" customHeight="1" thickBot="1">
      <c r="A43" s="37" t="s">
        <v>87</v>
      </c>
      <c r="B43" s="29" t="s">
        <v>33</v>
      </c>
      <c r="C43" s="29" t="s">
        <v>29</v>
      </c>
      <c r="D43" s="29" t="s">
        <v>127</v>
      </c>
      <c r="E43" s="29" t="s">
        <v>57</v>
      </c>
      <c r="F43" s="38">
        <f>G43+H43</f>
        <v>65.6</v>
      </c>
      <c r="G43" s="38">
        <f>G44</f>
        <v>65.6</v>
      </c>
      <c r="H43" s="38">
        <f>H44</f>
        <v>0</v>
      </c>
    </row>
    <row r="44" spans="1:8" ht="54" customHeight="1" thickBot="1">
      <c r="A44" s="26" t="s">
        <v>88</v>
      </c>
      <c r="B44" s="27" t="s">
        <v>33</v>
      </c>
      <c r="C44" s="27" t="s">
        <v>29</v>
      </c>
      <c r="D44" s="27" t="s">
        <v>127</v>
      </c>
      <c r="E44" s="27" t="s">
        <v>94</v>
      </c>
      <c r="F44" s="28">
        <f>G44+H44</f>
        <v>65.6</v>
      </c>
      <c r="G44" s="36">
        <v>65.6</v>
      </c>
      <c r="H44" s="28">
        <v>0</v>
      </c>
    </row>
    <row r="45" spans="1:8" ht="27.75" customHeight="1" thickBot="1">
      <c r="A45" s="37" t="s">
        <v>60</v>
      </c>
      <c r="B45" s="29" t="s">
        <v>33</v>
      </c>
      <c r="C45" s="29" t="s">
        <v>29</v>
      </c>
      <c r="D45" s="29" t="s">
        <v>137</v>
      </c>
      <c r="E45" s="29" t="s">
        <v>57</v>
      </c>
      <c r="F45" s="38">
        <f aca="true" t="shared" si="3" ref="F45:F55">G45+H45</f>
        <v>374.5</v>
      </c>
      <c r="G45" s="38">
        <f>G46</f>
        <v>374.5</v>
      </c>
      <c r="H45" s="38">
        <f>H46</f>
        <v>0</v>
      </c>
    </row>
    <row r="46" spans="1:8" ht="33" customHeight="1" thickBot="1">
      <c r="A46" s="26" t="s">
        <v>100</v>
      </c>
      <c r="B46" s="27" t="s">
        <v>33</v>
      </c>
      <c r="C46" s="27" t="s">
        <v>29</v>
      </c>
      <c r="D46" s="27" t="s">
        <v>137</v>
      </c>
      <c r="E46" s="27" t="s">
        <v>94</v>
      </c>
      <c r="F46" s="28">
        <f>G46+H46</f>
        <v>374.5</v>
      </c>
      <c r="G46" s="28">
        <v>374.5</v>
      </c>
      <c r="H46" s="28">
        <v>0</v>
      </c>
    </row>
    <row r="47" spans="1:8" ht="69.75" thickBot="1">
      <c r="A47" s="29" t="s">
        <v>65</v>
      </c>
      <c r="B47" s="29" t="s">
        <v>33</v>
      </c>
      <c r="C47" s="29" t="s">
        <v>35</v>
      </c>
      <c r="D47" s="29" t="s">
        <v>109</v>
      </c>
      <c r="E47" s="29" t="s">
        <v>57</v>
      </c>
      <c r="F47" s="38">
        <f>G47+H47</f>
        <v>880</v>
      </c>
      <c r="G47" s="38">
        <f>G48+G49</f>
        <v>880</v>
      </c>
      <c r="H47" s="38">
        <f>H48+H49</f>
        <v>0</v>
      </c>
    </row>
    <row r="48" spans="1:8" ht="33" customHeight="1" hidden="1" thickBot="1">
      <c r="A48" s="26" t="s">
        <v>19</v>
      </c>
      <c r="B48" s="27" t="s">
        <v>33</v>
      </c>
      <c r="C48" s="27" t="s">
        <v>35</v>
      </c>
      <c r="D48" s="27" t="s">
        <v>109</v>
      </c>
      <c r="E48" s="27" t="s">
        <v>96</v>
      </c>
      <c r="F48" s="28">
        <f>G48+H48</f>
        <v>0</v>
      </c>
      <c r="G48" s="28">
        <v>0</v>
      </c>
      <c r="H48" s="28">
        <v>0</v>
      </c>
    </row>
    <row r="49" spans="1:8" ht="33" customHeight="1" thickBot="1">
      <c r="A49" s="26" t="s">
        <v>69</v>
      </c>
      <c r="B49" s="27" t="s">
        <v>33</v>
      </c>
      <c r="C49" s="27" t="s">
        <v>35</v>
      </c>
      <c r="D49" s="27" t="s">
        <v>109</v>
      </c>
      <c r="E49" s="27" t="s">
        <v>96</v>
      </c>
      <c r="F49" s="28">
        <f>G49+H49</f>
        <v>880</v>
      </c>
      <c r="G49" s="28">
        <v>880</v>
      </c>
      <c r="H49" s="28">
        <v>0</v>
      </c>
    </row>
    <row r="50" spans="1:8" ht="33" customHeight="1" thickBot="1">
      <c r="A50" s="41" t="s">
        <v>85</v>
      </c>
      <c r="B50" s="29" t="s">
        <v>33</v>
      </c>
      <c r="C50" s="29" t="s">
        <v>46</v>
      </c>
      <c r="D50" s="29" t="s">
        <v>121</v>
      </c>
      <c r="E50" s="29" t="s">
        <v>57</v>
      </c>
      <c r="F50" s="38">
        <f t="shared" si="3"/>
        <v>461.9</v>
      </c>
      <c r="G50" s="38">
        <f>G51+G52</f>
        <v>461.9</v>
      </c>
      <c r="H50" s="38">
        <f>H51+H52</f>
        <v>0</v>
      </c>
    </row>
    <row r="51" spans="1:8" ht="33.75" customHeight="1" thickBot="1">
      <c r="A51" s="130" t="s">
        <v>86</v>
      </c>
      <c r="B51" s="27" t="s">
        <v>33</v>
      </c>
      <c r="C51" s="27" t="s">
        <v>46</v>
      </c>
      <c r="D51" s="27" t="s">
        <v>121</v>
      </c>
      <c r="E51" s="27" t="s">
        <v>96</v>
      </c>
      <c r="F51" s="28">
        <f t="shared" si="3"/>
        <v>118.9</v>
      </c>
      <c r="G51" s="28">
        <v>118.9</v>
      </c>
      <c r="H51" s="28"/>
    </row>
    <row r="52" spans="1:8" ht="33.75" customHeight="1" thickBot="1">
      <c r="A52" s="132"/>
      <c r="B52" s="27" t="s">
        <v>33</v>
      </c>
      <c r="C52" s="27" t="s">
        <v>46</v>
      </c>
      <c r="D52" s="27" t="s">
        <v>121</v>
      </c>
      <c r="E52" s="27" t="s">
        <v>98</v>
      </c>
      <c r="F52" s="28">
        <f t="shared" si="3"/>
        <v>343</v>
      </c>
      <c r="G52" s="28">
        <v>343</v>
      </c>
      <c r="H52" s="28"/>
    </row>
    <row r="53" spans="1:8" ht="45" customHeight="1" thickBot="1">
      <c r="A53" s="41" t="s">
        <v>89</v>
      </c>
      <c r="B53" s="29" t="s">
        <v>33</v>
      </c>
      <c r="C53" s="29" t="s">
        <v>90</v>
      </c>
      <c r="D53" s="29" t="s">
        <v>67</v>
      </c>
      <c r="E53" s="29" t="s">
        <v>57</v>
      </c>
      <c r="F53" s="38">
        <f t="shared" si="3"/>
        <v>449.9</v>
      </c>
      <c r="G53" s="38">
        <f>G55+G54</f>
        <v>449.9</v>
      </c>
      <c r="H53" s="38">
        <f>H55+H54</f>
        <v>0</v>
      </c>
    </row>
    <row r="54" spans="1:8" s="20" customFormat="1" ht="36" customHeight="1" thickBot="1">
      <c r="A54" s="26" t="s">
        <v>72</v>
      </c>
      <c r="B54" s="27" t="s">
        <v>33</v>
      </c>
      <c r="C54" s="27" t="s">
        <v>90</v>
      </c>
      <c r="D54" s="27" t="s">
        <v>131</v>
      </c>
      <c r="E54" s="27" t="s">
        <v>99</v>
      </c>
      <c r="F54" s="28">
        <f t="shared" si="3"/>
        <v>449.9</v>
      </c>
      <c r="G54" s="36">
        <v>449.9</v>
      </c>
      <c r="H54" s="36">
        <v>0</v>
      </c>
    </row>
    <row r="55" spans="1:8" ht="36" customHeight="1" hidden="1" thickBot="1">
      <c r="A55" s="26" t="s">
        <v>91</v>
      </c>
      <c r="B55" s="27" t="s">
        <v>33</v>
      </c>
      <c r="C55" s="27" t="s">
        <v>90</v>
      </c>
      <c r="D55" s="27" t="s">
        <v>92</v>
      </c>
      <c r="E55" s="27"/>
      <c r="F55" s="28">
        <f t="shared" si="3"/>
        <v>0</v>
      </c>
      <c r="G55" s="28">
        <v>0</v>
      </c>
      <c r="H55" s="28">
        <v>0</v>
      </c>
    </row>
    <row r="56" spans="1:8" ht="31.5" customHeight="1" thickBot="1">
      <c r="A56" s="10" t="s">
        <v>18</v>
      </c>
      <c r="B56" s="6" t="s">
        <v>37</v>
      </c>
      <c r="C56" s="6" t="s">
        <v>30</v>
      </c>
      <c r="D56" s="6"/>
      <c r="E56" s="6"/>
      <c r="F56" s="9">
        <f>F57+F61</f>
        <v>3976.2999999999997</v>
      </c>
      <c r="G56" s="9">
        <f>G57+G61</f>
        <v>3976.2999999999997</v>
      </c>
      <c r="H56" s="9">
        <f>H57+H61</f>
        <v>0</v>
      </c>
    </row>
    <row r="57" spans="1:8" ht="23.25" customHeight="1" thickBot="1">
      <c r="A57" s="23" t="s">
        <v>18</v>
      </c>
      <c r="B57" s="22" t="s">
        <v>37</v>
      </c>
      <c r="C57" s="22" t="s">
        <v>29</v>
      </c>
      <c r="D57" s="22"/>
      <c r="E57" s="22"/>
      <c r="F57" s="25">
        <f aca="true" t="shared" si="4" ref="F57:F64">G57+H57</f>
        <v>550.6</v>
      </c>
      <c r="G57" s="25">
        <f>SUM(G58:G59)</f>
        <v>550.6</v>
      </c>
      <c r="H57" s="25">
        <v>0</v>
      </c>
    </row>
    <row r="58" spans="1:8" ht="51" customHeight="1" thickBot="1">
      <c r="A58" s="16" t="s">
        <v>61</v>
      </c>
      <c r="B58" s="8" t="s">
        <v>37</v>
      </c>
      <c r="C58" s="8" t="s">
        <v>29</v>
      </c>
      <c r="D58" s="8" t="s">
        <v>134</v>
      </c>
      <c r="E58" s="8" t="s">
        <v>96</v>
      </c>
      <c r="F58" s="4">
        <f t="shared" si="4"/>
        <v>490.6</v>
      </c>
      <c r="G58" s="4">
        <v>490.6</v>
      </c>
      <c r="H58" s="4">
        <v>0</v>
      </c>
    </row>
    <row r="59" spans="1:8" ht="31.5" customHeight="1" thickBot="1">
      <c r="A59" s="16" t="s">
        <v>62</v>
      </c>
      <c r="B59" s="8" t="s">
        <v>37</v>
      </c>
      <c r="C59" s="8" t="s">
        <v>29</v>
      </c>
      <c r="D59" s="8" t="s">
        <v>136</v>
      </c>
      <c r="E59" s="8" t="s">
        <v>57</v>
      </c>
      <c r="F59" s="4">
        <f t="shared" si="4"/>
        <v>60</v>
      </c>
      <c r="G59" s="4">
        <f>G60</f>
        <v>60</v>
      </c>
      <c r="H59" s="4">
        <f>H60</f>
        <v>0</v>
      </c>
    </row>
    <row r="60" spans="1:8" ht="31.5" customHeight="1" thickBot="1">
      <c r="A60" s="26" t="s">
        <v>63</v>
      </c>
      <c r="B60" s="27" t="s">
        <v>37</v>
      </c>
      <c r="C60" s="27" t="s">
        <v>29</v>
      </c>
      <c r="D60" s="27" t="s">
        <v>136</v>
      </c>
      <c r="E60" s="27" t="s">
        <v>96</v>
      </c>
      <c r="F60" s="28">
        <f t="shared" si="4"/>
        <v>60</v>
      </c>
      <c r="G60" s="28">
        <v>60</v>
      </c>
      <c r="H60" s="28">
        <v>0</v>
      </c>
    </row>
    <row r="61" spans="1:8" ht="25.5" customHeight="1" thickBot="1">
      <c r="A61" s="23" t="s">
        <v>68</v>
      </c>
      <c r="B61" s="24" t="s">
        <v>37</v>
      </c>
      <c r="C61" s="24" t="s">
        <v>32</v>
      </c>
      <c r="D61" s="24" t="s">
        <v>129</v>
      </c>
      <c r="E61" s="24" t="s">
        <v>57</v>
      </c>
      <c r="F61" s="25">
        <f t="shared" si="4"/>
        <v>3425.7</v>
      </c>
      <c r="G61" s="25">
        <f>G62+G63+G66+G67+G68+G72</f>
        <v>3425.7</v>
      </c>
      <c r="H61" s="25">
        <f>H62+H63+H66+H67+H68</f>
        <v>0</v>
      </c>
    </row>
    <row r="62" spans="1:8" ht="25.5" customHeight="1" thickBot="1">
      <c r="A62" s="44" t="s">
        <v>23</v>
      </c>
      <c r="B62" s="8" t="s">
        <v>37</v>
      </c>
      <c r="C62" s="8" t="s">
        <v>32</v>
      </c>
      <c r="D62" s="8" t="s">
        <v>108</v>
      </c>
      <c r="E62" s="8" t="s">
        <v>96</v>
      </c>
      <c r="F62" s="4">
        <f t="shared" si="4"/>
        <v>610</v>
      </c>
      <c r="G62" s="4">
        <v>610</v>
      </c>
      <c r="H62" s="4">
        <v>0</v>
      </c>
    </row>
    <row r="63" spans="1:8" ht="77.25" customHeight="1" hidden="1" thickBot="1">
      <c r="A63" s="48" t="s">
        <v>65</v>
      </c>
      <c r="B63" s="8" t="s">
        <v>37</v>
      </c>
      <c r="C63" s="8" t="s">
        <v>32</v>
      </c>
      <c r="D63" s="8" t="s">
        <v>109</v>
      </c>
      <c r="E63" s="8" t="s">
        <v>57</v>
      </c>
      <c r="F63" s="4">
        <f t="shared" si="4"/>
        <v>0</v>
      </c>
      <c r="G63" s="4">
        <f>G64+G65</f>
        <v>0</v>
      </c>
      <c r="H63" s="4">
        <f>H64+H65</f>
        <v>0</v>
      </c>
    </row>
    <row r="64" spans="1:8" ht="39" customHeight="1" hidden="1" thickBot="1">
      <c r="A64" s="26" t="s">
        <v>19</v>
      </c>
      <c r="B64" s="27" t="s">
        <v>37</v>
      </c>
      <c r="C64" s="27" t="s">
        <v>32</v>
      </c>
      <c r="D64" s="27" t="s">
        <v>109</v>
      </c>
      <c r="E64" s="27" t="s">
        <v>96</v>
      </c>
      <c r="F64" s="28">
        <f t="shared" si="4"/>
        <v>0</v>
      </c>
      <c r="G64" s="28">
        <v>0</v>
      </c>
      <c r="H64" s="28">
        <v>0</v>
      </c>
    </row>
    <row r="65" spans="1:8" ht="33.75" customHeight="1" hidden="1" thickBot="1">
      <c r="A65" s="26" t="s">
        <v>69</v>
      </c>
      <c r="B65" s="27" t="s">
        <v>37</v>
      </c>
      <c r="C65" s="27" t="s">
        <v>32</v>
      </c>
      <c r="D65" s="27" t="s">
        <v>109</v>
      </c>
      <c r="E65" s="27" t="s">
        <v>96</v>
      </c>
      <c r="F65" s="28">
        <f>G65+H65</f>
        <v>0</v>
      </c>
      <c r="G65" s="28">
        <v>0</v>
      </c>
      <c r="H65" s="28">
        <v>0</v>
      </c>
    </row>
    <row r="66" spans="1:8" ht="24.75" customHeight="1" hidden="1" thickBot="1">
      <c r="A66" s="44" t="s">
        <v>21</v>
      </c>
      <c r="B66" s="8" t="s">
        <v>37</v>
      </c>
      <c r="C66" s="8" t="s">
        <v>32</v>
      </c>
      <c r="D66" s="8" t="s">
        <v>110</v>
      </c>
      <c r="E66" s="8" t="s">
        <v>96</v>
      </c>
      <c r="F66" s="4">
        <f aca="true" t="shared" si="5" ref="F66:F76">G66+H66</f>
        <v>0</v>
      </c>
      <c r="G66" s="4">
        <v>0</v>
      </c>
      <c r="H66" s="4">
        <v>0</v>
      </c>
    </row>
    <row r="67" spans="1:8" ht="30" customHeight="1" thickBot="1">
      <c r="A67" s="44" t="s">
        <v>66</v>
      </c>
      <c r="B67" s="8" t="s">
        <v>37</v>
      </c>
      <c r="C67" s="8" t="s">
        <v>32</v>
      </c>
      <c r="D67" s="8" t="s">
        <v>111</v>
      </c>
      <c r="E67" s="8" t="s">
        <v>96</v>
      </c>
      <c r="F67" s="4">
        <f t="shared" si="5"/>
        <v>59.6</v>
      </c>
      <c r="G67" s="4">
        <v>59.6</v>
      </c>
      <c r="H67" s="4">
        <v>0</v>
      </c>
    </row>
    <row r="68" spans="1:8" ht="46.5" customHeight="1" thickBot="1">
      <c r="A68" s="44" t="s">
        <v>64</v>
      </c>
      <c r="B68" s="8" t="s">
        <v>37</v>
      </c>
      <c r="C68" s="8" t="s">
        <v>32</v>
      </c>
      <c r="D68" s="8" t="s">
        <v>112</v>
      </c>
      <c r="E68" s="8" t="s">
        <v>96</v>
      </c>
      <c r="F68" s="4">
        <f>G68+H68</f>
        <v>2499.1</v>
      </c>
      <c r="G68" s="4">
        <f>SUM(G69:G71)</f>
        <v>2499.1</v>
      </c>
      <c r="H68" s="4">
        <f>SUM(H69:H71)</f>
        <v>0</v>
      </c>
    </row>
    <row r="69" spans="1:8" ht="27.75" customHeight="1" thickBot="1">
      <c r="A69" s="26" t="s">
        <v>20</v>
      </c>
      <c r="B69" s="27" t="s">
        <v>37</v>
      </c>
      <c r="C69" s="27" t="s">
        <v>32</v>
      </c>
      <c r="D69" s="27" t="s">
        <v>112</v>
      </c>
      <c r="E69" s="27" t="s">
        <v>96</v>
      </c>
      <c r="F69" s="28">
        <f>G69+H69</f>
        <v>2108.7</v>
      </c>
      <c r="G69" s="28">
        <v>2108.7</v>
      </c>
      <c r="H69" s="28">
        <v>0</v>
      </c>
    </row>
    <row r="70" spans="1:8" ht="27.75" customHeight="1" thickBot="1">
      <c r="A70" s="26" t="s">
        <v>145</v>
      </c>
      <c r="B70" s="27" t="s">
        <v>37</v>
      </c>
      <c r="C70" s="27" t="s">
        <v>32</v>
      </c>
      <c r="D70" s="27" t="s">
        <v>112</v>
      </c>
      <c r="E70" s="27" t="s">
        <v>96</v>
      </c>
      <c r="F70" s="28">
        <f>G70+H70</f>
        <v>120</v>
      </c>
      <c r="G70" s="28">
        <v>120</v>
      </c>
      <c r="H70" s="28">
        <v>0</v>
      </c>
    </row>
    <row r="71" spans="1:8" ht="27" customHeight="1" thickBot="1">
      <c r="A71" s="26" t="s">
        <v>22</v>
      </c>
      <c r="B71" s="27" t="s">
        <v>37</v>
      </c>
      <c r="C71" s="27" t="s">
        <v>32</v>
      </c>
      <c r="D71" s="27" t="s">
        <v>112</v>
      </c>
      <c r="E71" s="27" t="s">
        <v>96</v>
      </c>
      <c r="F71" s="28">
        <f>G71+H71</f>
        <v>270.4</v>
      </c>
      <c r="G71" s="28">
        <v>270.4</v>
      </c>
      <c r="H71" s="28">
        <v>0</v>
      </c>
    </row>
    <row r="72" spans="1:8" ht="31.5" customHeight="1" thickBot="1">
      <c r="A72" s="48" t="s">
        <v>128</v>
      </c>
      <c r="B72" s="8" t="s">
        <v>37</v>
      </c>
      <c r="C72" s="8" t="s">
        <v>32</v>
      </c>
      <c r="D72" s="8" t="s">
        <v>140</v>
      </c>
      <c r="E72" s="8" t="s">
        <v>96</v>
      </c>
      <c r="F72" s="47">
        <f>G72+H72</f>
        <v>257</v>
      </c>
      <c r="G72" s="47">
        <v>257</v>
      </c>
      <c r="H72" s="47">
        <v>0</v>
      </c>
    </row>
    <row r="73" spans="1:8" ht="57.75" customHeight="1" hidden="1" thickBot="1">
      <c r="A73" s="16" t="s">
        <v>41</v>
      </c>
      <c r="B73" s="8" t="s">
        <v>37</v>
      </c>
      <c r="C73" s="8" t="s">
        <v>32</v>
      </c>
      <c r="D73" s="8" t="s">
        <v>40</v>
      </c>
      <c r="E73" s="8" t="s">
        <v>34</v>
      </c>
      <c r="F73" s="4">
        <f t="shared" si="5"/>
        <v>0</v>
      </c>
      <c r="G73" s="4">
        <v>0</v>
      </c>
      <c r="H73" s="4">
        <v>0</v>
      </c>
    </row>
    <row r="74" spans="1:8" ht="27.75" customHeight="1" hidden="1" thickBot="1">
      <c r="A74" s="10" t="s">
        <v>24</v>
      </c>
      <c r="B74" s="6" t="s">
        <v>38</v>
      </c>
      <c r="C74" s="6" t="s">
        <v>30</v>
      </c>
      <c r="D74" s="6"/>
      <c r="E74" s="6"/>
      <c r="F74" s="9">
        <f t="shared" si="5"/>
        <v>0</v>
      </c>
      <c r="G74" s="9">
        <f>G75</f>
        <v>0</v>
      </c>
      <c r="H74" s="9">
        <f>H75</f>
        <v>0</v>
      </c>
    </row>
    <row r="75" spans="1:8" ht="33.75" customHeight="1" hidden="1" thickBot="1">
      <c r="A75" s="40" t="s">
        <v>70</v>
      </c>
      <c r="B75" s="33" t="s">
        <v>38</v>
      </c>
      <c r="C75" s="33" t="s">
        <v>37</v>
      </c>
      <c r="D75" s="33" t="s">
        <v>40</v>
      </c>
      <c r="E75" s="33" t="s">
        <v>57</v>
      </c>
      <c r="F75" s="21">
        <f t="shared" si="5"/>
        <v>0</v>
      </c>
      <c r="G75" s="21">
        <f>G76</f>
        <v>0</v>
      </c>
      <c r="H75" s="21">
        <f>H76</f>
        <v>0</v>
      </c>
    </row>
    <row r="76" spans="1:8" ht="51.75" customHeight="1" hidden="1" thickBot="1">
      <c r="A76" s="26" t="s">
        <v>42</v>
      </c>
      <c r="B76" s="27" t="s">
        <v>38</v>
      </c>
      <c r="C76" s="27" t="s">
        <v>37</v>
      </c>
      <c r="D76" s="27">
        <v>7950000</v>
      </c>
      <c r="E76" s="27">
        <v>443</v>
      </c>
      <c r="F76" s="28">
        <f t="shared" si="5"/>
        <v>0</v>
      </c>
      <c r="G76" s="28">
        <v>0</v>
      </c>
      <c r="H76" s="28">
        <v>0</v>
      </c>
    </row>
    <row r="77" spans="1:8" ht="24.75" customHeight="1" thickBot="1">
      <c r="A77" s="10" t="s">
        <v>25</v>
      </c>
      <c r="B77" s="6" t="s">
        <v>39</v>
      </c>
      <c r="C77" s="6" t="s">
        <v>30</v>
      </c>
      <c r="D77" s="6"/>
      <c r="E77" s="6"/>
      <c r="F77" s="9">
        <f aca="true" t="shared" si="6" ref="F77:F84">G77+H77</f>
        <v>525.2</v>
      </c>
      <c r="G77" s="9">
        <f>SUM(G78:G83)</f>
        <v>525.2</v>
      </c>
      <c r="H77" s="9">
        <f>SUM(H79:H81)</f>
        <v>0</v>
      </c>
    </row>
    <row r="78" spans="1:8" ht="31.5" customHeight="1" thickBot="1">
      <c r="A78" s="44" t="s">
        <v>71</v>
      </c>
      <c r="B78" s="8" t="s">
        <v>39</v>
      </c>
      <c r="C78" s="8" t="s">
        <v>39</v>
      </c>
      <c r="D78" s="8" t="s">
        <v>143</v>
      </c>
      <c r="E78" s="8" t="s">
        <v>94</v>
      </c>
      <c r="F78" s="4">
        <f t="shared" si="6"/>
        <v>407.3</v>
      </c>
      <c r="G78" s="4">
        <v>407.3</v>
      </c>
      <c r="H78" s="4">
        <v>0</v>
      </c>
    </row>
    <row r="79" spans="1:8" ht="33" customHeight="1" thickBot="1">
      <c r="A79" s="44" t="s">
        <v>71</v>
      </c>
      <c r="B79" s="8" t="s">
        <v>39</v>
      </c>
      <c r="C79" s="8" t="s">
        <v>39</v>
      </c>
      <c r="D79" s="8" t="s">
        <v>143</v>
      </c>
      <c r="E79" s="8" t="s">
        <v>96</v>
      </c>
      <c r="F79" s="4">
        <f t="shared" si="6"/>
        <v>60.4</v>
      </c>
      <c r="G79" s="4">
        <v>60.4</v>
      </c>
      <c r="H79" s="4">
        <v>0</v>
      </c>
    </row>
    <row r="80" spans="1:8" ht="33" customHeight="1" hidden="1" thickBot="1">
      <c r="A80" s="44" t="s">
        <v>71</v>
      </c>
      <c r="B80" s="8" t="s">
        <v>39</v>
      </c>
      <c r="C80" s="8" t="s">
        <v>39</v>
      </c>
      <c r="D80" s="8" t="s">
        <v>131</v>
      </c>
      <c r="E80" s="8" t="s">
        <v>94</v>
      </c>
      <c r="F80" s="4">
        <f t="shared" si="6"/>
        <v>0</v>
      </c>
      <c r="G80" s="4">
        <v>0</v>
      </c>
      <c r="H80" s="4">
        <v>0</v>
      </c>
    </row>
    <row r="81" spans="1:8" ht="33" customHeight="1" thickBot="1">
      <c r="A81" s="44" t="s">
        <v>146</v>
      </c>
      <c r="B81" s="8" t="s">
        <v>39</v>
      </c>
      <c r="C81" s="8" t="s">
        <v>39</v>
      </c>
      <c r="D81" s="8" t="s">
        <v>147</v>
      </c>
      <c r="E81" s="8" t="s">
        <v>96</v>
      </c>
      <c r="F81" s="4">
        <f t="shared" si="6"/>
        <v>51.5</v>
      </c>
      <c r="G81" s="4">
        <v>51.5</v>
      </c>
      <c r="H81" s="4">
        <v>0</v>
      </c>
    </row>
    <row r="82" spans="1:8" ht="31.5" customHeight="1" hidden="1" thickBot="1">
      <c r="A82" s="46" t="s">
        <v>77</v>
      </c>
      <c r="B82" s="27" t="s">
        <v>39</v>
      </c>
      <c r="C82" s="27" t="s">
        <v>35</v>
      </c>
      <c r="D82" s="27" t="s">
        <v>40</v>
      </c>
      <c r="E82" s="27" t="s">
        <v>34</v>
      </c>
      <c r="F82" s="47">
        <f t="shared" si="6"/>
        <v>0</v>
      </c>
      <c r="G82" s="28">
        <v>0</v>
      </c>
      <c r="H82" s="28">
        <v>0</v>
      </c>
    </row>
    <row r="83" spans="1:8" ht="31.5" customHeight="1" thickBot="1">
      <c r="A83" s="44" t="s">
        <v>78</v>
      </c>
      <c r="B83" s="8" t="s">
        <v>39</v>
      </c>
      <c r="C83" s="8" t="s">
        <v>39</v>
      </c>
      <c r="D83" s="8" t="s">
        <v>120</v>
      </c>
      <c r="E83" s="33" t="s">
        <v>96</v>
      </c>
      <c r="F83" s="4">
        <f t="shared" si="6"/>
        <v>6</v>
      </c>
      <c r="G83" s="4">
        <v>6</v>
      </c>
      <c r="H83" s="4">
        <v>0</v>
      </c>
    </row>
    <row r="84" spans="1:8" ht="36.75" customHeight="1" thickBot="1">
      <c r="A84" s="10" t="s">
        <v>80</v>
      </c>
      <c r="B84" s="6" t="s">
        <v>44</v>
      </c>
      <c r="C84" s="6" t="s">
        <v>30</v>
      </c>
      <c r="D84" s="6"/>
      <c r="E84" s="6"/>
      <c r="F84" s="9">
        <f t="shared" si="6"/>
        <v>9234.8</v>
      </c>
      <c r="G84" s="9">
        <f>G85+G91+G95+G98+G100</f>
        <v>9234.8</v>
      </c>
      <c r="H84" s="9">
        <f>H85+H91+H95+H98+H100</f>
        <v>0</v>
      </c>
    </row>
    <row r="85" spans="1:8" ht="44.25" customHeight="1" thickBot="1">
      <c r="A85" s="71" t="s">
        <v>73</v>
      </c>
      <c r="B85" s="29" t="s">
        <v>44</v>
      </c>
      <c r="C85" s="29" t="s">
        <v>29</v>
      </c>
      <c r="D85" s="29" t="s">
        <v>132</v>
      </c>
      <c r="E85" s="29" t="s">
        <v>57</v>
      </c>
      <c r="F85" s="30">
        <f aca="true" t="shared" si="7" ref="F85:F101">G85+H85</f>
        <v>7935.599999999999</v>
      </c>
      <c r="G85" s="30">
        <f>SUM(G86:G90)</f>
        <v>7935.599999999999</v>
      </c>
      <c r="H85" s="30">
        <f>SUM(H86:H89)</f>
        <v>0</v>
      </c>
    </row>
    <row r="86" spans="1:8" ht="25.5" customHeight="1" thickBot="1">
      <c r="A86" s="130" t="s">
        <v>72</v>
      </c>
      <c r="B86" s="27" t="s">
        <v>44</v>
      </c>
      <c r="C86" s="27" t="s">
        <v>29</v>
      </c>
      <c r="D86" s="27" t="s">
        <v>131</v>
      </c>
      <c r="E86" s="27" t="s">
        <v>101</v>
      </c>
      <c r="F86" s="28">
        <f t="shared" si="7"/>
        <v>3945</v>
      </c>
      <c r="G86" s="28">
        <v>3945</v>
      </c>
      <c r="H86" s="28">
        <v>0</v>
      </c>
    </row>
    <row r="87" spans="1:8" ht="25.5" customHeight="1" thickBot="1">
      <c r="A87" s="131"/>
      <c r="B87" s="27" t="s">
        <v>44</v>
      </c>
      <c r="C87" s="27" t="s">
        <v>29</v>
      </c>
      <c r="D87" s="27" t="s">
        <v>131</v>
      </c>
      <c r="E87" s="27" t="s">
        <v>102</v>
      </c>
      <c r="F87" s="28">
        <f t="shared" si="7"/>
        <v>129.5</v>
      </c>
      <c r="G87" s="28">
        <v>129.5</v>
      </c>
      <c r="H87" s="28">
        <v>0</v>
      </c>
    </row>
    <row r="88" spans="1:8" ht="25.5" customHeight="1" thickBot="1">
      <c r="A88" s="131"/>
      <c r="B88" s="27" t="s">
        <v>44</v>
      </c>
      <c r="C88" s="27" t="s">
        <v>29</v>
      </c>
      <c r="D88" s="27" t="s">
        <v>131</v>
      </c>
      <c r="E88" s="27" t="s">
        <v>96</v>
      </c>
      <c r="F88" s="28">
        <f t="shared" si="7"/>
        <v>3596.7</v>
      </c>
      <c r="G88" s="28">
        <v>3596.7</v>
      </c>
      <c r="H88" s="28">
        <v>0</v>
      </c>
    </row>
    <row r="89" spans="1:8" ht="25.5" customHeight="1" thickBot="1">
      <c r="A89" s="131"/>
      <c r="B89" s="27" t="s">
        <v>44</v>
      </c>
      <c r="C89" s="27" t="s">
        <v>29</v>
      </c>
      <c r="D89" s="27" t="s">
        <v>131</v>
      </c>
      <c r="E89" s="34" t="s">
        <v>97</v>
      </c>
      <c r="F89" s="28">
        <f t="shared" si="7"/>
        <v>64.4</v>
      </c>
      <c r="G89" s="28">
        <v>64.4</v>
      </c>
      <c r="H89" s="28">
        <v>0</v>
      </c>
    </row>
    <row r="90" spans="1:8" ht="25.5" customHeight="1" thickBot="1">
      <c r="A90" s="132"/>
      <c r="B90" s="27" t="s">
        <v>44</v>
      </c>
      <c r="C90" s="27" t="s">
        <v>29</v>
      </c>
      <c r="D90" s="27" t="s">
        <v>144</v>
      </c>
      <c r="E90" s="34" t="s">
        <v>96</v>
      </c>
      <c r="F90" s="28">
        <f t="shared" si="7"/>
        <v>200</v>
      </c>
      <c r="G90" s="28">
        <v>200</v>
      </c>
      <c r="H90" s="28">
        <v>0</v>
      </c>
    </row>
    <row r="91" spans="1:8" ht="24.75" customHeight="1" thickBot="1">
      <c r="A91" s="42" t="s">
        <v>26</v>
      </c>
      <c r="B91" s="29" t="s">
        <v>44</v>
      </c>
      <c r="C91" s="29" t="s">
        <v>29</v>
      </c>
      <c r="D91" s="29" t="s">
        <v>142</v>
      </c>
      <c r="E91" s="29" t="s">
        <v>57</v>
      </c>
      <c r="F91" s="30">
        <f>G91+H91</f>
        <v>1295.2</v>
      </c>
      <c r="G91" s="30">
        <f>SUM(G92:G97)</f>
        <v>1295.2</v>
      </c>
      <c r="H91" s="30">
        <f>SUM(H92:H97)</f>
        <v>0</v>
      </c>
    </row>
    <row r="92" spans="1:8" ht="28.5" customHeight="1" hidden="1" thickBot="1">
      <c r="A92" s="130" t="s">
        <v>72</v>
      </c>
      <c r="B92" s="27" t="s">
        <v>44</v>
      </c>
      <c r="C92" s="27" t="s">
        <v>29</v>
      </c>
      <c r="D92" s="27" t="s">
        <v>131</v>
      </c>
      <c r="E92" s="27" t="s">
        <v>101</v>
      </c>
      <c r="F92" s="28">
        <f t="shared" si="7"/>
        <v>0</v>
      </c>
      <c r="G92" s="28">
        <v>0</v>
      </c>
      <c r="H92" s="28">
        <v>0</v>
      </c>
    </row>
    <row r="93" spans="1:8" ht="28.5" customHeight="1" hidden="1" thickBot="1">
      <c r="A93" s="131"/>
      <c r="B93" s="27" t="s">
        <v>44</v>
      </c>
      <c r="C93" s="27" t="s">
        <v>29</v>
      </c>
      <c r="D93" s="27" t="s">
        <v>131</v>
      </c>
      <c r="E93" s="27" t="s">
        <v>102</v>
      </c>
      <c r="F93" s="28">
        <f t="shared" si="7"/>
        <v>0</v>
      </c>
      <c r="G93" s="31">
        <v>0</v>
      </c>
      <c r="H93" s="28">
        <v>0</v>
      </c>
    </row>
    <row r="94" spans="1:8" ht="28.5" customHeight="1" hidden="1" thickBot="1">
      <c r="A94" s="131"/>
      <c r="B94" s="27" t="s">
        <v>44</v>
      </c>
      <c r="C94" s="27" t="s">
        <v>29</v>
      </c>
      <c r="D94" s="27" t="s">
        <v>113</v>
      </c>
      <c r="E94" s="27" t="s">
        <v>96</v>
      </c>
      <c r="F94" s="28">
        <f t="shared" si="7"/>
        <v>0</v>
      </c>
      <c r="G94" s="31">
        <v>0</v>
      </c>
      <c r="H94" s="28">
        <v>0</v>
      </c>
    </row>
    <row r="95" spans="1:8" ht="28.5" customHeight="1" hidden="1" thickBot="1">
      <c r="A95" s="131"/>
      <c r="B95" s="29" t="s">
        <v>44</v>
      </c>
      <c r="C95" s="29" t="s">
        <v>29</v>
      </c>
      <c r="D95" s="27" t="s">
        <v>113</v>
      </c>
      <c r="E95" s="29" t="s">
        <v>57</v>
      </c>
      <c r="F95" s="28">
        <f t="shared" si="7"/>
        <v>0</v>
      </c>
      <c r="G95" s="30">
        <f>G96</f>
        <v>0</v>
      </c>
      <c r="H95" s="30">
        <f>H96</f>
        <v>0</v>
      </c>
    </row>
    <row r="96" spans="1:8" ht="28.5" customHeight="1" hidden="1" thickBot="1">
      <c r="A96" s="131"/>
      <c r="B96" s="27" t="s">
        <v>44</v>
      </c>
      <c r="C96" s="27" t="s">
        <v>29</v>
      </c>
      <c r="D96" s="27" t="s">
        <v>113</v>
      </c>
      <c r="E96" s="27" t="s">
        <v>96</v>
      </c>
      <c r="F96" s="28">
        <f t="shared" si="7"/>
        <v>0</v>
      </c>
      <c r="G96" s="28">
        <v>0</v>
      </c>
      <c r="H96" s="28"/>
    </row>
    <row r="97" spans="1:8" ht="36.75" customHeight="1" thickBot="1">
      <c r="A97" s="131"/>
      <c r="B97" s="27" t="s">
        <v>44</v>
      </c>
      <c r="C97" s="27" t="s">
        <v>29</v>
      </c>
      <c r="D97" s="27" t="s">
        <v>141</v>
      </c>
      <c r="E97" s="27" t="s">
        <v>99</v>
      </c>
      <c r="F97" s="28">
        <f t="shared" si="7"/>
        <v>1295.2</v>
      </c>
      <c r="G97" s="28">
        <v>1295.2</v>
      </c>
      <c r="H97" s="28">
        <v>0</v>
      </c>
    </row>
    <row r="98" spans="1:8" ht="19.5" customHeight="1" thickBot="1">
      <c r="A98" s="42" t="s">
        <v>27</v>
      </c>
      <c r="B98" s="29" t="s">
        <v>44</v>
      </c>
      <c r="C98" s="29" t="s">
        <v>29</v>
      </c>
      <c r="D98" s="29" t="s">
        <v>132</v>
      </c>
      <c r="E98" s="29" t="s">
        <v>57</v>
      </c>
      <c r="F98" s="30">
        <f t="shared" si="7"/>
        <v>4</v>
      </c>
      <c r="G98" s="30">
        <f>G99</f>
        <v>4</v>
      </c>
      <c r="H98" s="30">
        <f>H99</f>
        <v>0</v>
      </c>
    </row>
    <row r="99" spans="1:8" ht="29.25" customHeight="1" thickBot="1">
      <c r="A99" s="26" t="s">
        <v>72</v>
      </c>
      <c r="B99" s="27" t="s">
        <v>44</v>
      </c>
      <c r="C99" s="27" t="s">
        <v>29</v>
      </c>
      <c r="D99" s="27" t="s">
        <v>131</v>
      </c>
      <c r="E99" s="34" t="s">
        <v>96</v>
      </c>
      <c r="F99" s="28">
        <f t="shared" si="7"/>
        <v>4</v>
      </c>
      <c r="G99" s="28">
        <v>4</v>
      </c>
      <c r="H99" s="28">
        <v>0</v>
      </c>
    </row>
    <row r="100" spans="1:8" ht="32.25" customHeight="1" hidden="1" thickBot="1">
      <c r="A100" s="41" t="s">
        <v>70</v>
      </c>
      <c r="B100" s="66" t="s">
        <v>44</v>
      </c>
      <c r="C100" s="66" t="s">
        <v>33</v>
      </c>
      <c r="D100" s="29" t="s">
        <v>40</v>
      </c>
      <c r="E100" s="29" t="s">
        <v>57</v>
      </c>
      <c r="F100" s="32">
        <f t="shared" si="7"/>
        <v>0</v>
      </c>
      <c r="G100" s="32">
        <f>G101</f>
        <v>0</v>
      </c>
      <c r="H100" s="32">
        <f>H101</f>
        <v>0</v>
      </c>
    </row>
    <row r="101" spans="1:8" ht="45" customHeight="1" hidden="1" thickBot="1">
      <c r="A101" s="46" t="s">
        <v>45</v>
      </c>
      <c r="B101" s="67" t="s">
        <v>44</v>
      </c>
      <c r="C101" s="67" t="s">
        <v>33</v>
      </c>
      <c r="D101" s="34" t="s">
        <v>40</v>
      </c>
      <c r="E101" s="34" t="s">
        <v>34</v>
      </c>
      <c r="F101" s="36">
        <f t="shared" si="7"/>
        <v>0</v>
      </c>
      <c r="G101" s="35">
        <v>0</v>
      </c>
      <c r="H101" s="36">
        <v>0</v>
      </c>
    </row>
    <row r="102" spans="1:8" ht="22.5" customHeight="1" thickBot="1">
      <c r="A102" s="10" t="s">
        <v>28</v>
      </c>
      <c r="B102" s="6">
        <v>10</v>
      </c>
      <c r="C102" s="6" t="s">
        <v>30</v>
      </c>
      <c r="D102" s="6"/>
      <c r="E102" s="6"/>
      <c r="F102" s="9">
        <f>G102+H102</f>
        <v>60</v>
      </c>
      <c r="G102" s="9">
        <f>G103+G104</f>
        <v>60</v>
      </c>
      <c r="H102" s="9">
        <f>H103+H104</f>
        <v>0</v>
      </c>
    </row>
    <row r="103" spans="1:8" s="20" customFormat="1" ht="48.75" customHeight="1" thickBot="1">
      <c r="A103" s="40" t="s">
        <v>74</v>
      </c>
      <c r="B103" s="33" t="s">
        <v>46</v>
      </c>
      <c r="C103" s="33" t="s">
        <v>29</v>
      </c>
      <c r="D103" s="33" t="s">
        <v>133</v>
      </c>
      <c r="E103" s="33" t="s">
        <v>103</v>
      </c>
      <c r="F103" s="21">
        <f>G103+H103</f>
        <v>60</v>
      </c>
      <c r="G103" s="21">
        <v>60</v>
      </c>
      <c r="H103" s="21">
        <v>0</v>
      </c>
    </row>
    <row r="104" spans="1:8" s="20" customFormat="1" ht="40.5" customHeight="1" hidden="1" thickBot="1">
      <c r="A104" s="43" t="s">
        <v>75</v>
      </c>
      <c r="B104" s="33" t="s">
        <v>46</v>
      </c>
      <c r="C104" s="33" t="s">
        <v>32</v>
      </c>
      <c r="D104" s="33" t="s">
        <v>76</v>
      </c>
      <c r="E104" s="33" t="s">
        <v>43</v>
      </c>
      <c r="F104" s="21">
        <f>G104+H104</f>
        <v>0</v>
      </c>
      <c r="G104" s="39">
        <v>0</v>
      </c>
      <c r="H104" s="39">
        <v>0</v>
      </c>
    </row>
    <row r="105" spans="1:8" s="20" customFormat="1" ht="40.5" customHeight="1" thickBot="1">
      <c r="A105" s="10" t="s">
        <v>93</v>
      </c>
      <c r="B105" s="6" t="s">
        <v>50</v>
      </c>
      <c r="C105" s="6" t="s">
        <v>30</v>
      </c>
      <c r="D105" s="6"/>
      <c r="E105" s="6"/>
      <c r="F105" s="9">
        <f>F106+F111</f>
        <v>1371.4</v>
      </c>
      <c r="G105" s="9">
        <f>G106+G112</f>
        <v>1371.4</v>
      </c>
      <c r="H105" s="9">
        <f>H106</f>
        <v>0</v>
      </c>
    </row>
    <row r="106" spans="1:8" s="20" customFormat="1" ht="36" customHeight="1" thickBot="1">
      <c r="A106" s="74" t="s">
        <v>79</v>
      </c>
      <c r="B106" s="75" t="s">
        <v>50</v>
      </c>
      <c r="C106" s="75" t="s">
        <v>29</v>
      </c>
      <c r="D106" s="75" t="s">
        <v>132</v>
      </c>
      <c r="E106" s="75" t="s">
        <v>57</v>
      </c>
      <c r="F106" s="76">
        <f>G106+H106</f>
        <v>1291.4</v>
      </c>
      <c r="G106" s="76">
        <f>SUM(G107:G109)</f>
        <v>1291.4</v>
      </c>
      <c r="H106" s="76">
        <f>SUM(H107:H109)</f>
        <v>0</v>
      </c>
    </row>
    <row r="107" spans="1:8" s="20" customFormat="1" ht="24.75" customHeight="1" thickBot="1">
      <c r="A107" s="118" t="s">
        <v>72</v>
      </c>
      <c r="B107" s="77" t="s">
        <v>50</v>
      </c>
      <c r="C107" s="78" t="s">
        <v>29</v>
      </c>
      <c r="D107" s="80" t="s">
        <v>131</v>
      </c>
      <c r="E107" s="98" t="s">
        <v>101</v>
      </c>
      <c r="F107" s="82">
        <f>G107+H107</f>
        <v>637.5</v>
      </c>
      <c r="G107" s="84">
        <v>637.5</v>
      </c>
      <c r="H107" s="83">
        <v>0</v>
      </c>
    </row>
    <row r="108" spans="1:8" s="20" customFormat="1" ht="24.75" customHeight="1" thickBot="1">
      <c r="A108" s="119"/>
      <c r="B108" s="77" t="s">
        <v>50</v>
      </c>
      <c r="C108" s="78" t="s">
        <v>29</v>
      </c>
      <c r="D108" s="80" t="s">
        <v>131</v>
      </c>
      <c r="E108" s="27" t="s">
        <v>102</v>
      </c>
      <c r="F108" s="82">
        <f>G108+H108</f>
        <v>20.4</v>
      </c>
      <c r="G108" s="85">
        <v>20.4</v>
      </c>
      <c r="H108" s="83">
        <v>0</v>
      </c>
    </row>
    <row r="109" spans="1:8" s="20" customFormat="1" ht="24.75" customHeight="1" thickBot="1">
      <c r="A109" s="126"/>
      <c r="B109" s="99" t="s">
        <v>50</v>
      </c>
      <c r="C109" s="79" t="s">
        <v>29</v>
      </c>
      <c r="D109" s="80" t="s">
        <v>131</v>
      </c>
      <c r="E109" s="81" t="s">
        <v>96</v>
      </c>
      <c r="F109" s="100">
        <f>G109+H109</f>
        <v>633.5</v>
      </c>
      <c r="G109" s="86">
        <v>633.5</v>
      </c>
      <c r="H109" s="73">
        <v>0</v>
      </c>
    </row>
    <row r="110" spans="1:8" ht="39.75" customHeight="1" hidden="1" thickBot="1">
      <c r="A110" s="10"/>
      <c r="B110" s="6"/>
      <c r="C110" s="6"/>
      <c r="D110" s="6"/>
      <c r="E110" s="6"/>
      <c r="F110" s="9"/>
      <c r="G110" s="9"/>
      <c r="H110" s="9"/>
    </row>
    <row r="111" spans="1:8" ht="15.75" thickBot="1">
      <c r="A111" s="74" t="s">
        <v>150</v>
      </c>
      <c r="B111" s="75" t="s">
        <v>50</v>
      </c>
      <c r="C111" s="75" t="s">
        <v>31</v>
      </c>
      <c r="D111" s="75" t="s">
        <v>148</v>
      </c>
      <c r="E111" s="75" t="s">
        <v>57</v>
      </c>
      <c r="F111" s="76">
        <f>G111+H111</f>
        <v>80</v>
      </c>
      <c r="G111" s="76">
        <f>SUM(G112:G114)</f>
        <v>80</v>
      </c>
      <c r="H111" s="76">
        <f>SUM(H112:H114)</f>
        <v>0</v>
      </c>
    </row>
    <row r="112" spans="1:8" ht="84" customHeight="1" thickBot="1">
      <c r="A112" s="118" t="s">
        <v>151</v>
      </c>
      <c r="B112" s="77" t="s">
        <v>50</v>
      </c>
      <c r="C112" s="78" t="s">
        <v>31</v>
      </c>
      <c r="D112" s="116" t="s">
        <v>149</v>
      </c>
      <c r="E112" s="98" t="s">
        <v>96</v>
      </c>
      <c r="F112" s="82">
        <f>G112+H112</f>
        <v>80</v>
      </c>
      <c r="G112" s="115">
        <v>80</v>
      </c>
      <c r="H112" s="83">
        <v>0</v>
      </c>
    </row>
    <row r="113" spans="1:8" ht="22.5" customHeight="1" hidden="1" thickBot="1">
      <c r="A113" s="119"/>
      <c r="B113" s="77"/>
      <c r="C113" s="78"/>
      <c r="D113" s="80"/>
      <c r="E113" s="27"/>
      <c r="F113" s="82"/>
      <c r="G113" s="85"/>
      <c r="H113" s="83"/>
    </row>
    <row r="114" spans="1:8" ht="22.5" customHeight="1" hidden="1" thickBot="1">
      <c r="A114" s="120"/>
      <c r="B114" s="77"/>
      <c r="C114" s="78"/>
      <c r="D114" s="80"/>
      <c r="E114" s="111"/>
      <c r="F114" s="82"/>
      <c r="G114" s="112"/>
      <c r="H114" s="83"/>
    </row>
    <row r="115" spans="1:8" ht="15">
      <c r="A115" s="113"/>
      <c r="B115" s="114"/>
      <c r="C115" s="114"/>
      <c r="D115" s="114"/>
      <c r="E115" s="114"/>
      <c r="F115" s="114"/>
      <c r="G115" s="114"/>
      <c r="H115" s="114"/>
    </row>
  </sheetData>
  <sheetProtection/>
  <mergeCells count="17">
    <mergeCell ref="F1:H1"/>
    <mergeCell ref="A7:H7"/>
    <mergeCell ref="G4:H4"/>
    <mergeCell ref="A9:H9"/>
    <mergeCell ref="A20:A22"/>
    <mergeCell ref="A51:A52"/>
    <mergeCell ref="A16:A17"/>
    <mergeCell ref="A28:A29"/>
    <mergeCell ref="A112:A114"/>
    <mergeCell ref="I20:I22"/>
    <mergeCell ref="A24:A26"/>
    <mergeCell ref="A107:A109"/>
    <mergeCell ref="A8:H8"/>
    <mergeCell ref="A40:A41"/>
    <mergeCell ref="A37:A38"/>
    <mergeCell ref="A92:A97"/>
    <mergeCell ref="A86:A90"/>
  </mergeCells>
  <printOptions/>
  <pageMargins left="0.7874015748031497" right="0" top="0.3937007874015748" bottom="0.11811023622047245" header="0.31496062992125984" footer="0.31496062992125984"/>
  <pageSetup fitToHeight="3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kozmina</dc:creator>
  <cp:keywords/>
  <dc:description/>
  <cp:lastModifiedBy>Надежда</cp:lastModifiedBy>
  <cp:lastPrinted>2014-11-24T12:41:19Z</cp:lastPrinted>
  <dcterms:created xsi:type="dcterms:W3CDTF">2004-12-26T12:16:03Z</dcterms:created>
  <dcterms:modified xsi:type="dcterms:W3CDTF">2014-11-24T12:41:24Z</dcterms:modified>
  <cp:category/>
  <cp:version/>
  <cp:contentType/>
  <cp:contentStatus/>
</cp:coreProperties>
</file>